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3860" windowHeight="6375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calcChain.xml><?xml version="1.0" encoding="utf-8"?>
<calcChain xmlns="http://schemas.openxmlformats.org/spreadsheetml/2006/main">
  <c r="H135" i="1"/>
  <c r="I135" s="1"/>
  <c r="I16" i="2"/>
  <c r="H16"/>
  <c r="I14"/>
  <c r="H14"/>
  <c r="H119" i="1"/>
  <c r="I119" s="1"/>
  <c r="H136" l="1"/>
  <c r="I136" s="1"/>
  <c r="H62"/>
  <c r="I62" s="1"/>
  <c r="H60"/>
  <c r="I60" s="1"/>
  <c r="H126"/>
  <c r="I126" s="1"/>
  <c r="H80"/>
  <c r="I80" s="1"/>
  <c r="H68"/>
  <c r="I68" s="1"/>
  <c r="H116"/>
  <c r="I116" s="1"/>
  <c r="H129"/>
  <c r="I129" s="1"/>
  <c r="F73"/>
  <c r="H73" s="1"/>
  <c r="H127"/>
  <c r="I127" s="1"/>
  <c r="H101"/>
  <c r="I101" s="1"/>
  <c r="H87"/>
  <c r="I87" s="1"/>
  <c r="H88"/>
  <c r="I88" s="1"/>
  <c r="H83"/>
  <c r="I83" s="1"/>
  <c r="H84"/>
  <c r="I84" s="1"/>
  <c r="H79"/>
  <c r="I79" s="1"/>
  <c r="H78"/>
  <c r="I78" s="1"/>
  <c r="H77"/>
  <c r="I77" s="1"/>
  <c r="H72"/>
  <c r="I72" s="1"/>
  <c r="H71"/>
  <c r="I71" s="1"/>
  <c r="H25"/>
  <c r="I25" s="1"/>
  <c r="H20"/>
  <c r="I20" s="1"/>
  <c r="I19"/>
  <c r="H19"/>
  <c r="I4" i="2"/>
  <c r="H4"/>
  <c r="I112" i="1"/>
  <c r="H64"/>
  <c r="I64" s="1"/>
  <c r="I105"/>
  <c r="H39"/>
  <c r="I39" s="1"/>
  <c r="H41"/>
  <c r="I41" s="1"/>
  <c r="H29"/>
  <c r="I29" s="1"/>
  <c r="H128"/>
  <c r="I128" s="1"/>
</calcChain>
</file>

<file path=xl/sharedStrings.xml><?xml version="1.0" encoding="utf-8"?>
<sst xmlns="http://schemas.openxmlformats.org/spreadsheetml/2006/main" count="915" uniqueCount="558">
  <si>
    <t>L.p.</t>
  </si>
  <si>
    <t>Rodzaj</t>
  </si>
  <si>
    <t>Tryb zamów.</t>
  </si>
  <si>
    <t>Nr umowy</t>
  </si>
  <si>
    <t>Wartość umowy</t>
  </si>
  <si>
    <t>Stona umowy/wykonawca</t>
  </si>
  <si>
    <t>Przedmiot umowy</t>
  </si>
  <si>
    <t>netto [zł]</t>
  </si>
  <si>
    <t>VAT %</t>
  </si>
  <si>
    <t>VAT [zł]</t>
  </si>
  <si>
    <t>brutto [zł]</t>
  </si>
  <si>
    <t>RIR.02.01.2017.DB</t>
  </si>
  <si>
    <t>zw</t>
  </si>
  <si>
    <t>GEO-MAPA Usługi Geodezyjne Jarosław Gomuła, ul. Czołgistów 24D/9, 84-300 Lębork</t>
  </si>
  <si>
    <t>wznowienie granic działki nr 97 Dzięcielec</t>
  </si>
  <si>
    <t>ZLECENIE ZP.01.01.2017</t>
  </si>
  <si>
    <t>Firma Handlowo-Usługowa HOZLBUD, Sławomir Mardziński, 84-239 Bolszewo, ul. Szkolna 47/2</t>
  </si>
  <si>
    <t xml:space="preserve">przegląd placu zabaw w miejscowości Pużyce </t>
  </si>
  <si>
    <t>RIR.01.02.2017.DB</t>
  </si>
  <si>
    <t>Przedsiębiorstwo Robót Specjlaistycznych REWERS s.c., ul. Długa 23, 84-214 Bożpeole Wielkie</t>
  </si>
  <si>
    <t>Dostawa materiałów do utwardzeń dóg gminnych i terenów publicznych w ramach funduszu sołeckiego</t>
  </si>
  <si>
    <t>P.P.U. DREWKAR KAROL ŁAGA,ul. Osiedlowa 14/16, 84-214 Bożepole Wielkie</t>
  </si>
  <si>
    <t>RIR.01.03.2017.DB</t>
  </si>
  <si>
    <t>wykonanie wysokiego ogrodzenia w miejscowości Wysokie (fundusz sołecki - piłkochwyty boiska)</t>
  </si>
  <si>
    <t>Z A M Ó W I E N I E  ZP.01.04.2017.DB</t>
  </si>
  <si>
    <t xml:space="preserve">Przedsiębiorstwo Handlowe Usługowo-Produkcyjne 
„ARABESKA” Łukasz Beśka
ul. Rypińska 18, 
85-181 Bydgoszcz
</t>
  </si>
  <si>
    <t>Dostawa gablot w ramach funduszu sołeckiego dla sołectw Nawcz oraz Rozłazino wramach funduszu sołeckiego</t>
  </si>
  <si>
    <t>ZAMÓWIENIE ZP.3025.11.2017.2</t>
  </si>
  <si>
    <t>PRZEDSIĘBIORSTWO USŁUGOWO-HANDLOWE SPORT PLUS Szymon Niepsuj, ul. Słowackiego 75a, 32-400 Myslenice</t>
  </si>
  <si>
    <t>Dostawa do miejscowości Nawcz dwóch bramek do pilki nożnej w ramach funduszu sołeckiego</t>
  </si>
  <si>
    <t>Z A M Ó W I E N I E ZP.02.04.2017.DB</t>
  </si>
  <si>
    <t xml:space="preserve">Producent Sprzętu Sportowego
Roman Jankowski Romi
ul. Kościelna 42
05-252 Dąbrówka
</t>
  </si>
  <si>
    <t>Dostawa bramek oraz zestawów do siatkówki w ramach funduszu sołeckiego (Nawcz, Brzeźno Lęborskie, Dąbrowa Brzezieńska)</t>
  </si>
  <si>
    <t>Z L E C E N I E   ZP.01.04.2017.DB</t>
  </si>
  <si>
    <t xml:space="preserve">PRODUKCJA MEBLI OGRODOWYCH
Krzysztof Szefke
ul. Zagrodowa 9
84-220 Strzebielino
</t>
  </si>
  <si>
    <t>Zabezpieczenie ogrodzenia wokół wiaty w miejscowości Kaczkowo w ramach funduszu sołeckiego</t>
  </si>
  <si>
    <t>ZP.01.05.2017</t>
  </si>
  <si>
    <t>Magic Garden Sp z o.o., ul. kard. Stefana Wyszyńskiego 60a, Pakość</t>
  </si>
  <si>
    <t>dostawa i montaż urządzeń siłowni zewnętrznych w ramach funduszu sołeckiego)</t>
  </si>
  <si>
    <t>ZP.02.05.2017.DB</t>
  </si>
  <si>
    <t>kolejny etap budowy wity ogólnożuytkowej w Bożympolu Małym w ramach funduszu sołeckiego</t>
  </si>
  <si>
    <t>ZP.03.05.2017.DB</t>
  </si>
  <si>
    <t>wykonanie ogrodzenia terenu sportu i rekreacji w Dąbrowie Brzezieńskiej w ramach funduszu sołeckiego</t>
  </si>
  <si>
    <t>ZAMÓWIENIE ZP.03.05.2017.DB</t>
  </si>
  <si>
    <t>KĘSBET WYROBY BETONOWE Stanisław Kęsek, ul. Wolności 28a, 48-231 Lubrza</t>
  </si>
  <si>
    <t>Dostawa w ramach funduszu sołeckiego dwóch koszy betonowych do miejscowości Pużyce oraz Świetlino</t>
  </si>
  <si>
    <t>ZP.04.05.2017.DB</t>
  </si>
  <si>
    <t>„MOSTER” Jacek Tyczyński, z siedzibą: ul. Mostowa 2, 84-351 Nowa Wieś Lęborska</t>
  </si>
  <si>
    <t>wyposażenie placów zabaw w ramach funduszu sołeckiego</t>
  </si>
  <si>
    <t>ZP.05.05.2017.DB</t>
  </si>
  <si>
    <t>Concept Bau - Wronski Krzysztof Wroński, Nawcz 18a, 84-218 Łęczyce</t>
  </si>
  <si>
    <t>wykonanie zagospodarowania terenu sołeckiego w ramach funduszu sołeckiego (Nawcz)</t>
  </si>
  <si>
    <t>ZAMÓWIENIE ZP.01.06.2017.DB</t>
  </si>
  <si>
    <t>Pawex Paweł Kowalczyk, ul. Krakowska 19/21, 42-200 Częstochowa</t>
  </si>
  <si>
    <t>Dostawa dwóch kwietników kaskadowych w ramach funduszu sołeckiego dla sołectwa Kaczkowo</t>
  </si>
  <si>
    <t>ZP.01.06.2017.DB</t>
  </si>
  <si>
    <t>Przedsiębiorstwo Produkcyjno-Usługowe DREWKAR Karol Łaga, ul. Osiedlowa 14/16, 84-214 Bożepole Wielkie</t>
  </si>
  <si>
    <t>Dostawa i montaż ławek w ramach zadań z funduszu sołeckiego - Nawcz oraz Wysokie</t>
  </si>
  <si>
    <t>ZP.02.06.2017.DB</t>
  </si>
  <si>
    <t>Przedsiebiorstwo Inżynieryjne PREFABET s.c., Agnieszka Gruba-Formela, Wojciech Formela, ul. Długa 45, 84-214 Bożepole Wielkie</t>
  </si>
  <si>
    <t>Wykonanie zabezpieczenia wiaty estradowej w miejscowości Bozepole Wielkie w ramach funduszu sołeckiego</t>
  </si>
  <si>
    <t>ZP.03.06.2017.DB</t>
  </si>
  <si>
    <t>Wykonanie kolejnego etapu budowy wiaty estradowej w miejscowości Dzięcielec w ramach funduszu sołeckiego</t>
  </si>
  <si>
    <t>ZP.04.06.2017.DB</t>
  </si>
  <si>
    <t>Magic Garden Sp z o.o. ul. kard. Stefana Wyszyńskiego 60a, Pakość</t>
  </si>
  <si>
    <t>Dostawa urządzeńsiłowni zewnetrznej do miejscowości Dąbrówka Wielka w ramach funduszu sołeckiego</t>
  </si>
  <si>
    <t>ZP.05.06.2017.DB</t>
  </si>
  <si>
    <t>Wykonanie terenu sportu i rekreacji w miejscowości Pużyce w ramach funduszu sołeckiego</t>
  </si>
  <si>
    <t>Data umowy
(okres obowiązywania)</t>
  </si>
  <si>
    <t>Zarządzenie Wójta Gminy Łęczyce</t>
  </si>
  <si>
    <t>Usuga</t>
  </si>
  <si>
    <t>Dostawa</t>
  </si>
  <si>
    <t>Robota Budowlana</t>
  </si>
  <si>
    <t>Umowa 01.02.2017.AC</t>
  </si>
  <si>
    <t>Grzegorz Linda Łówcz Górny 21 84-218 Łęczyce</t>
  </si>
  <si>
    <t>Promowanie Gminy Łęczyce podczas wyścigu psich zaprzęgów Mistrzostw swiata "WOLD SLEEDOG ASSOCIATION" na długim dystansie, które odbędą się 07-10 marca 2017 roku w Szwecji.</t>
  </si>
  <si>
    <t>ROA.01.06.2017.AC</t>
  </si>
  <si>
    <t>Akademia Piłki Nożnej "Błękitni" Wejherowo</t>
  </si>
  <si>
    <t>DOTACJA - "Małe Euro 2017 w Łęczycach"</t>
  </si>
  <si>
    <t>Dotacja</t>
  </si>
  <si>
    <t>Uchwała Rady Gminy Łeczyce</t>
  </si>
  <si>
    <t>ROA.02.06.2017.AC</t>
  </si>
  <si>
    <t>LGD Kaszubska Droga</t>
  </si>
  <si>
    <t>Współfinansowanie odnowienia inwestycji</t>
  </si>
  <si>
    <t>ROA.03.06.2017.AC</t>
  </si>
  <si>
    <t>Parafialny Zespół Caritas pw. Św. Piotra Apostoła w Bożympolu Wielkim</t>
  </si>
  <si>
    <t>DOTACJA - "Wypoczynek letni dzieci i młodzieży z rodzin najuboższych, zagrożonych wykluczzeniem społecznym z terenu Gminy Łęczyce"</t>
  </si>
  <si>
    <t>Porozumienie</t>
  </si>
  <si>
    <t>ROA.04.06.2017.AC</t>
  </si>
  <si>
    <t xml:space="preserve">Rozłaziński Klub Kultury Fizycznej i Sportu z siedzibą w Rozłazinie </t>
  </si>
  <si>
    <t>DOTACJA - SPORT</t>
  </si>
  <si>
    <t>Związkek Harcerstwa Polskiego Chorągiew Gdańska Hufiec Lębork</t>
  </si>
  <si>
    <t>ROA.05.06.2017.AC</t>
  </si>
  <si>
    <t xml:space="preserve">DOTACJA - Obóz harcerski Szczepu ZHP Czarna Trzynastka Strzebielino
</t>
  </si>
  <si>
    <t>ROA.06.06.2017.AC</t>
  </si>
  <si>
    <t xml:space="preserve">DOTACJA - Kolonia zuchowa Szczepu ZHP Czarna Trzynastka Strzebielino </t>
  </si>
  <si>
    <t>Usługa</t>
  </si>
  <si>
    <t>MH Geodezja Marcin Hila ul.Elblaska 67c/3, 80-761 Gdańsk</t>
  </si>
  <si>
    <t>RIR.08.02.2017.SM</t>
  </si>
  <si>
    <t>wznowienie granic</t>
  </si>
  <si>
    <t>Przedsiębiorstwo Usług Geodezyjno - Kartograficznych Andrzej Bednarek ul. Szkolna 20, 84-223 Linia</t>
  </si>
  <si>
    <t>RIR.07.02.2017.SM</t>
  </si>
  <si>
    <t>podział geodezyjny dz. nr 259/48 obr. Bożepole Wielkie</t>
  </si>
  <si>
    <t>RIR.01.06.2017.SM</t>
  </si>
  <si>
    <t>GEO - MAPA Usługi Geodezyjne Jarosław Gomuła ul. Czołgistów 24D/9, 84-300 Lębork</t>
  </si>
  <si>
    <t>2017-05-17                (do 23.06.2017r)</t>
  </si>
  <si>
    <t>2017-02-01                                     (do 20 maja 2017r.)</t>
  </si>
  <si>
    <t>2017-03-13                      (do 31 marca 2017r.)</t>
  </si>
  <si>
    <t>2017-05-31                 (do 29 września 2017r.)</t>
  </si>
  <si>
    <t>2017-05-29                (do 14 lipca 2017r.)</t>
  </si>
  <si>
    <t>2017-05-26              (21 dni od zamówienia)</t>
  </si>
  <si>
    <t>2017-06-08              (do 31 lipca 2017r.)</t>
  </si>
  <si>
    <t>ZP.07.06.2017.DB</t>
  </si>
  <si>
    <t>Biuro Usług Projektowych Kazimierz Kielas, ul. Wybickiego 1, 84-242 Luzino</t>
  </si>
  <si>
    <t>Wykonanie dokumentacji projektowej oswietlenia ul. Paraszyńskiej  w miejscowości Bożepole Małe(wramach funduszu sołekciego)</t>
  </si>
  <si>
    <t>Zarządzenie Wójta Gminy Łęczyce w związku z art..6A Pzp</t>
  </si>
  <si>
    <t>2017-06-19                     (do 20 lipca 2017r.)</t>
  </si>
  <si>
    <t>2017-06-12              (do 14 lipca 2017r.)</t>
  </si>
  <si>
    <t xml:space="preserve">2017-01-12                  (do 17 marca 2017r.) </t>
  </si>
  <si>
    <t>2017-04-12                             (21 dni od daty zamówienia)</t>
  </si>
  <si>
    <t>2017-04-28               (do 12 maja 2017r.)</t>
  </si>
  <si>
    <t>2017-06-07              (14 dni od daty zamówienia)</t>
  </si>
  <si>
    <t>2017-02-27              (30.04.2017r.)</t>
  </si>
  <si>
    <t>2017-02-27                     (do 15.04.2017r.)</t>
  </si>
  <si>
    <t>RIR.01.2017.KM</t>
  </si>
  <si>
    <t>2017-01-13              (12miesięcy od podpisania umowy)</t>
  </si>
  <si>
    <t xml:space="preserve">CKK Architekci sp. z o.o. Sp. kom. Ul Świętojańska 87/14, 81-389 Gdynia </t>
  </si>
  <si>
    <t>opracowanie projektu zmiany miejscowego planu zagospodarowania przestrzennego obejmujacego teren działek 121/3 i 121/4 Chmieleniec</t>
  </si>
  <si>
    <t>2017-01-31              (12miesięcy od podpisania umowy)</t>
  </si>
  <si>
    <t>RIR.07.01.2017.KM</t>
  </si>
  <si>
    <t xml:space="preserve">Opracowanie projektu ,iejscowego planu zagospodarowania przestrzennego dla terenu działek 51/15, 51/16, 51/17, 51/18, 51/13 połozonych w obrebie geodezyjnym Godętowo, gm Łęczyce </t>
  </si>
  <si>
    <t>ROA.01.01.2017.BP</t>
  </si>
  <si>
    <t>JMS AUDYT Sp. z o.o. 03-127 Warszawa, ul. Majolikowa 27/35</t>
  </si>
  <si>
    <t>2017-01-30                   (do 31.01 2018r.)</t>
  </si>
  <si>
    <t>ROA.02.05.2017.BP</t>
  </si>
  <si>
    <t>Elit Partner Sp. z o.o. 95-200 Pabianice, ul. Zamkowa 58b</t>
  </si>
  <si>
    <t>Pełnienie obowiązków ABI oraz przeprowadzenie audytu bezpieczeństwa danych.</t>
  </si>
  <si>
    <t>Aneks nr 4</t>
  </si>
  <si>
    <t>Wolters Kluwer S.A. ul. Przyokopowa 33 01-208 Warszawa</t>
  </si>
  <si>
    <t xml:space="preserve">dostęp do i Arkusza dla organu prowadzącego i szkół podległych </t>
  </si>
  <si>
    <t>2017-03-20                (do 31.08.2018r.)</t>
  </si>
  <si>
    <t xml:space="preserve">Utrzymanie czystości i porządku na placach zabaw i przystankach PKS w Sołectwie Chrzanowo </t>
  </si>
  <si>
    <t>Teresa Daszkiewicz</t>
  </si>
  <si>
    <t>Umowa Zlecenie nr1/2017</t>
  </si>
  <si>
    <t>poza ustawą Pzp i Zarządzeniem Wójta</t>
  </si>
  <si>
    <t>Umowa Zlecenie nr2/2017</t>
  </si>
  <si>
    <t>Umowa Zlecenie nr3/2017</t>
  </si>
  <si>
    <t>Umowa Zlecenie nr4/2017</t>
  </si>
  <si>
    <t>Umowa Zlecenie nr5/2017</t>
  </si>
  <si>
    <t>Utrzymanie czystości i porządku na przystankach PKS wzdłuż ulic głównych i placach zabaw w Sołectwie Rozłazino</t>
  </si>
  <si>
    <t>Utrzymanie czystości i porządku na placach zabaw i przystankach PKS w Sołectwach Bożepole Wielkie i Bożepole Małe</t>
  </si>
  <si>
    <t xml:space="preserve">Utrzymanie czystości, porządku w Sołectwie Łęczyce tj. w miejscowościach: Godętowo, Wielistowo, Łęczyce - wzdłuz głównych ulic oraz na przystankach PKS w poszczególnych miejscowościach. Wykonywanie innych czynności zaleconych przez Wójta. </t>
  </si>
  <si>
    <t xml:space="preserve">Utrzymanie czystości i porządku na przystankach PKS placu zabaw w Sołectwie Kaczkowo </t>
  </si>
  <si>
    <t xml:space="preserve">Teresa Bronk </t>
  </si>
  <si>
    <t xml:space="preserve">Arkadiusz Uhlenberg </t>
  </si>
  <si>
    <t xml:space="preserve">Bogdan Godzisz </t>
  </si>
  <si>
    <t>Kazimiera Badena</t>
  </si>
  <si>
    <t xml:space="preserve">Teresa Plotzka </t>
  </si>
  <si>
    <t xml:space="preserve">Anna Chełminiacka </t>
  </si>
  <si>
    <t xml:space="preserve">Walerian Kieliński </t>
  </si>
  <si>
    <t>Utrzymanie czystości i porządku na placach zabaw i na przystankach PKS w Sołectwie Wysokie oraz w miejscowości Dąbrowa Brzezieńska.</t>
  </si>
  <si>
    <t>Utrzymanie czystości i porządku na placu zabaw i na przystankach PKS w Sołectwie Świetlino.</t>
  </si>
  <si>
    <t>Utrzymanie czystości na przystankach PKS i na Placu Ks. Rajskiego w Sołectwie Strzebielino Osiedle. Wykonywanie prac zwiazanych z utrzymaniem placu zabaw tj: dozorowanie (otwieranie, zamykanie) oraz koszenie trawy.</t>
  </si>
  <si>
    <t>Utrzymanie czystości i porządku na placach zabaw i przystankach PKS w Sołectwach Dzięcielec i Nawcz</t>
  </si>
  <si>
    <t xml:space="preserve">Utrzymanie czystości i porządku na placach zabaw i na przystankach PKS w Sołectwie Brzeźno Lęborskie </t>
  </si>
  <si>
    <t>Utrzymanie czystości i porządku na placach zabaw i na przystankach PKS w Sołectwach Strzelęcino i Kisewo</t>
  </si>
  <si>
    <t xml:space="preserve">Agnieszka Pobrucka </t>
  </si>
  <si>
    <t xml:space="preserve">Janina Seta </t>
  </si>
  <si>
    <t xml:space="preserve">Krystyna Piekarska </t>
  </si>
  <si>
    <t>Umowa Zlecenie nr6/2017</t>
  </si>
  <si>
    <t>Umowa Zlecenie nr7/2017</t>
  </si>
  <si>
    <t>Umowa Zlecenie nr8/2017</t>
  </si>
  <si>
    <t>Umowa Zlecenie nr9/2017</t>
  </si>
  <si>
    <t>Umowa Zlecenie nr10/2017</t>
  </si>
  <si>
    <t>Umowa Zlecenie nr11/2017</t>
  </si>
  <si>
    <t>Umowa Zlecenie nr12/2017</t>
  </si>
  <si>
    <t>Umowa Zlecenie nr13/2017</t>
  </si>
  <si>
    <t xml:space="preserve">Marian Chachaj </t>
  </si>
  <si>
    <t xml:space="preserve">Maria Bulczak </t>
  </si>
  <si>
    <t>Nadzór, utrzymanie czystości i porządku na boisku sportowym w Łęczycach. Zamykanie i otwieranie bramy wejściowej na boisko.</t>
  </si>
  <si>
    <t>Dozór i utrzymanie czystości w "Parku Wiejskim" w Bożympolu Wielkim</t>
  </si>
  <si>
    <t>1/MB/2017</t>
  </si>
  <si>
    <t xml:space="preserve">  4.129,60</t>
  </si>
  <si>
    <t>Hurtownia GRAFITT 84-300 Lębork ul.Czołgistów 32</t>
  </si>
  <si>
    <t>Zakup materiałów biurowych i papieru ksero dla potrzeb UG Łeczyce.</t>
  </si>
  <si>
    <t>1/ME/2017</t>
  </si>
  <si>
    <t xml:space="preserve">  6.953,10</t>
  </si>
  <si>
    <t>Zakup tuszy i tonerów materiałów eksploatacyjnych dla potrzeb Urzędu Gminy Łęczyce</t>
  </si>
  <si>
    <t>Firma Techno-Biuro 84-200 Wejherowo, ul 3-go Maja 8</t>
  </si>
  <si>
    <t>Umowa PN.272.1.2017</t>
  </si>
  <si>
    <t>OKTAN Grzenkowicz, Brzeski, Grzenkowicz Sp. Jawna ul. Bohaterów Westerplatte 7
76-200 Słupsk; Stacja Paliw Strzebielino
ul. Wejherowska 2 84-220 Strzebielino</t>
  </si>
  <si>
    <t xml:space="preserve">zakup (dostawa) paliw płynnych do samochodów służbowych, strażackich, sprzętu p.poż oraz kosiarek dla potrzeb Zamawiającego (Gminy Łęczyce) w szacunkowej ilości ogółem ok.: 
- benzyna bezołowiowa Pb: - około  2.700 litrów 
- olej napędowy ON - około  2.600 litrów             </t>
  </si>
  <si>
    <t>Porozumienie  
Nr PN.031.2.2017</t>
  </si>
  <si>
    <t xml:space="preserve">Porozumienie pomiędzy Gminą Łęczyce a Komendą Wojewódzką Policji w Gdańsku z siedzibą ul. Okopowa 15 80-819 Gdańsk </t>
  </si>
  <si>
    <t>Porozumienie w sprawie przekazania środków finansowych w kwocie 5.000,- zł - na Fundusz Wsparcia Policji przy Komendzie Wojewódzkiej Policji w Gdańsku na wsparcie działań Policji - dla Posterunku Policji w Łęczycach.</t>
  </si>
  <si>
    <t xml:space="preserve">Centralny Rejestr Umów rok 2017 </t>
  </si>
  <si>
    <t>od 01.07.2017r.</t>
  </si>
  <si>
    <t>Przetarg Nieograniczony</t>
  </si>
  <si>
    <t>POL-DACH Łukasz Gessler, ul. Brzozowa 30, 84-241 Gościcino</t>
  </si>
  <si>
    <t>„Zmiana sposobu użytkowania części pomieszczeń wraz ze zmianą układu funkcjonalnego w obiekcie byłego gimnazjum”,</t>
  </si>
  <si>
    <t>robota budowlana</t>
  </si>
  <si>
    <t>RIR.272.22.2017.JR</t>
  </si>
  <si>
    <t>03.07.2017r.          (do 15.11.2017r.)</t>
  </si>
  <si>
    <t>Uchwała Rady Gminy Łęczyce</t>
  </si>
  <si>
    <t>1.k.s.2017.GS</t>
  </si>
  <si>
    <t>Halina Chodubska</t>
  </si>
  <si>
    <t>Dofinansowanie</t>
  </si>
  <si>
    <t xml:space="preserve">03.07.2017r.        (nie dotyczy)         </t>
  </si>
  <si>
    <t xml:space="preserve">03.07.2017r.       (nie dotyczy)      </t>
  </si>
  <si>
    <t>2.k.s.2017.GS</t>
  </si>
  <si>
    <t>Agnieszka Klawikowska</t>
  </si>
  <si>
    <t>udzielenie dofinansowania osobie fizycznej ze środków budżetu gminy Łęczyce na zakup i montaż kolektorów słonecznych w budynku mieszkalnym</t>
  </si>
  <si>
    <t>udzielenie dofinansowania osobie fizycznej ze środków budżetu gminy Łęczyce na zakup kolektorów słonecznych w budynku mieszkalnym</t>
  </si>
  <si>
    <t>3.k.s.2017.GS</t>
  </si>
  <si>
    <t>Andrzej Bulczak</t>
  </si>
  <si>
    <t>4.k.s.2017.GS</t>
  </si>
  <si>
    <t>Sabina Myszka</t>
  </si>
  <si>
    <t>5.k.s.2017.GS</t>
  </si>
  <si>
    <t>Andrzej Gielniak</t>
  </si>
  <si>
    <t>6.k.s.2017.GS</t>
  </si>
  <si>
    <t>Waldemar Hińca</t>
  </si>
  <si>
    <t>przetarg nieograniczony</t>
  </si>
  <si>
    <t>Robota budowlana</t>
  </si>
  <si>
    <t>RIR.272.01.2017.JWS</t>
  </si>
  <si>
    <t xml:space="preserve">„Budowa drogi gminnej – ul. Osiedlowa Bożepole Wielkie w systemie zaprojektuj i wybuduj” </t>
  </si>
  <si>
    <t>Konsorcjum Firm: Kruszywo Sp. z o.o. ul. Długa 4B, 84-223 Linia (Lider), Bituminium Sp. z o.o., ul. Długa 4B, 84-223 Linia (Parter)</t>
  </si>
  <si>
    <t>RIR.272.02.2017.JWS</t>
  </si>
  <si>
    <t xml:space="preserve">Przedsiębiorstwo Robót Specjalistycznych REWERS Spółka cywilna Stanisław Formela Wojciech Formela, ul. Długa 23, 84-214 Bożepole Wielkie </t>
  </si>
  <si>
    <t xml:space="preserve">Budowa drogi gminnej - ul. Wyszynskiego w Strzebielinie Osiedlu </t>
  </si>
  <si>
    <t>„Budowa drogi gminnej – ul. Sienkiewicza w Strzebielinie wraz z infrastruktura techniczną – Etap III – poprawa bezpieczeństwa użytkowników drogi</t>
  </si>
  <si>
    <t>RIR.272.03.2017.JWS</t>
  </si>
  <si>
    <t>Pełnienie czynności Inspektora Nadzoru przy realizacji projektu p.n. Termomodernizacja budynków użyteczności publicznej na obszarze MOF Lębork - cz. I ZSiP Strzebielino</t>
  </si>
  <si>
    <t>Budconsulting Techniczna Obsługa Inwestycyjna, Mosty, ul. Długa 28M, 84-300 Mosty</t>
  </si>
  <si>
    <t>RIR.272.4.2017</t>
  </si>
  <si>
    <t>Pełnienie czynności Inspektora Nadzoru przy realizacji projektu p.n. Termomodernizacja budynków użyteczności publicznej na obszarze MOF Lębork - cz. III Byłe Gimnazjum</t>
  </si>
  <si>
    <t xml:space="preserve">Pełnienie czynności Inspektora Nadzoru przy realizacji projektu p.n. Termomodernizacja budynków użyteczności publicznej na obszarze MOF Lębork - cz. II ZS Bozepole Wlk </t>
  </si>
  <si>
    <t>Pełnienie czynności Inspektora Nadzoru przy realizacji projektu p.n. Termomodernizacja budynków użyteczności publicznej na obszarze MOF Lębork - cz. IV ZS Łęczyce</t>
  </si>
  <si>
    <t>Nadzory Budowlane inż. Eugeniusz Gryczewski, ul. Szkolna 34, 84-239 Bolszewo</t>
  </si>
  <si>
    <t>RIR.272.5.2017</t>
  </si>
  <si>
    <t>RIR.272.6.2017</t>
  </si>
  <si>
    <t>RIR.272.7.2017</t>
  </si>
  <si>
    <t xml:space="preserve">MATPROJEKT Mateusz Muchewicz, 
ul. Matejki 8, 
84-230 Rumia 
</t>
  </si>
  <si>
    <t>Opracowanie dokumentacji projektowej przebudowy drogi gminnej nr 125 007 G Paraszyno – Nawcz</t>
  </si>
  <si>
    <t>RIR.272.8.2017</t>
  </si>
  <si>
    <t>RIR.272.9.2017.JR</t>
  </si>
  <si>
    <t>Termomodernizacja budynków użyteczności publicznej na obszarze MOF Lębork - cz. III Byłe Gimnazjum</t>
  </si>
  <si>
    <t xml:space="preserve">Termomodernizacja budynków użyteczności publicznej na obszarze MOF Lębork - cz. II ZS Bozepole Wlk </t>
  </si>
  <si>
    <t>Termomodernizacja budynków użyteczności publicznej na obszarze MOF Lębork - cz. IV ZS Łęczyce</t>
  </si>
  <si>
    <t>TreeClone Lebiecki Maciej, ul. Kościelna 8, 84-242 Luzino</t>
  </si>
  <si>
    <t>RenCraft Sp. z o.o., ul. Jagiellońska 94, 85-027 Bydgoszcz</t>
  </si>
  <si>
    <t>Tym-Bud Zakład Remontowo-Budowlany Waldemar Tymoszewski, ul. Komunalna 12, 83-000 Pruszcz Gdański</t>
  </si>
  <si>
    <t>RIR.272.10.2017.JR</t>
  </si>
  <si>
    <t>RIR.272.11.2017.JR</t>
  </si>
  <si>
    <t>RIR.272.12.2017.JR</t>
  </si>
  <si>
    <t>Termomodernizacja budynków użyteczności publicznej na obszarze MOF Lębork - cz I ZSiP w Strzebielinie Osiedlu</t>
  </si>
  <si>
    <t>RIR.272.13.2017.</t>
  </si>
  <si>
    <t>Pełnienie czynności inspektora nadzoru przy awaryjnej naprawie sufitu</t>
  </si>
  <si>
    <t>Nadzory Budowlane Jakub Tyszka, z siedzibą: Bolesławice ul. Leśna 8F, 76-251 Kobylnica</t>
  </si>
  <si>
    <t>zamówienie z wolnej ręki</t>
  </si>
  <si>
    <t>KR Projekty Budowlane Karolina Roczniewska, ul. Wrzosowa 1/1, 84-240 Reda</t>
  </si>
  <si>
    <t xml:space="preserve">Projektowanie i Nadzór Autorski 
inż. Milita Gruszecka,
ul. Stoczniowców 10, 
75-256 Koszalin
</t>
  </si>
  <si>
    <t>RIR.272.15.2017</t>
  </si>
  <si>
    <t>usługa</t>
  </si>
  <si>
    <t>RIR.272.16.2017</t>
  </si>
  <si>
    <t>Opracowanie dokumentacji projektowej dla budowy sieci kanalizacyjnej wraz z przepompownią ścieków w m. Kaczkowo w kierunku Dąbrowa Brzezieńska</t>
  </si>
  <si>
    <t xml:space="preserve">Opracowanie dokumentacji projektowej dla budowy sieci wodociągowej Kaczkowo – Świetlino </t>
  </si>
  <si>
    <t>RIR.272.14.2017</t>
  </si>
  <si>
    <t xml:space="preserve">ENERGA OŚWIETLENIE Sp z o.o., 
ul. Rzemieślnicza 17/19, 
81-855 Sopot
</t>
  </si>
  <si>
    <t>„Świadczenie kompleksowej usługi oświetlenia na terenie Gminy Łęczyce”.</t>
  </si>
  <si>
    <t>Usługowe prowadzenie audytu wewnętrznego w gminie Łęczyce w 2017 r.</t>
  </si>
  <si>
    <t>2017-05-18               (do 31 maja 2017r.)</t>
  </si>
  <si>
    <t>Budowa drogi gminnej ul. Sienkieiwcza wraz z infrastrukturą techniczną - etap III - poprawa bezpieczeństwa</t>
  </si>
  <si>
    <t>LARO s.c. Piotr Romanow, Eugeniusz Latosiński, ul. Mickieiwcza 9. 84-220 Strzebielino</t>
  </si>
  <si>
    <t>RIR.272.17.2017</t>
  </si>
  <si>
    <t>RFK.272.21A.2017</t>
  </si>
  <si>
    <t>Kaszubski Bank Spółdzielczy, ul. Pucka 5, 84-200 Wejherowo</t>
  </si>
  <si>
    <t>Zaciągnięcie kredytu długoterminowego na sfinansowanie zadań inwestycyjnych oraz spłatę wcześniej zaciągniętych zobowiązań z tytułu zaciągniętych kredytów i pożyczek (wraz z refundacją już poniesionych wydatków z ww. tytułów)</t>
  </si>
  <si>
    <t>04.07.2017r.                (nie dotyczy)</t>
  </si>
  <si>
    <t>7.k.s.2017.GS</t>
  </si>
  <si>
    <t>Klemens Albecki</t>
  </si>
  <si>
    <t>2017-01-08                     (do 31grudnia 2017r.)</t>
  </si>
  <si>
    <t xml:space="preserve">                                    UMOWA  RFK 1/2017</t>
  </si>
  <si>
    <t>Gminna Instytucja Kultury i Biblioteki w Strzebielinie</t>
  </si>
  <si>
    <t xml:space="preserve">DOTACJA CELOWA - na zadanie w zakresie kultury fizycznej i sportu </t>
  </si>
  <si>
    <t>2017-01-19                     (do 31maja 2017r.)</t>
  </si>
  <si>
    <t xml:space="preserve">                                    UMOWA  RFK 3/2017</t>
  </si>
  <si>
    <t>Gminny Zakład Usług Komunalnych w Łęczycach</t>
  </si>
  <si>
    <t xml:space="preserve">DOTACJA CELOWA - na zadanie inwestycyjne Wykonanie wodociągu Łęczyce- Oczyszczalnia ścieków o dł. ok 1800 mb </t>
  </si>
  <si>
    <t xml:space="preserve">                                    UMOWA  RFK 2/2017</t>
  </si>
  <si>
    <t xml:space="preserve">DOTACJA PODMIOTOWA  - na organizowanie i prowadzenie działalności kulturalnej oraz utrzymania obiektów świetlic i biubliotek </t>
  </si>
  <si>
    <t>2017-01-31                     (do 30 listopada 2017r.)</t>
  </si>
  <si>
    <t xml:space="preserve">                                    UMOWA  RFK 4/2017</t>
  </si>
  <si>
    <t>DOTACJA PRZEDMIOTOWA - z przeznaczeniem na pokrycie kosztów utrzymania zieleni gminnej na terenie Gminy Łęczyce (stawka 1,125 zł za 1m2)</t>
  </si>
  <si>
    <t>2017-03-20                     (do 31 maja 2017r.)</t>
  </si>
  <si>
    <t xml:space="preserve">                                    UMOWA  RFK 5/2017</t>
  </si>
  <si>
    <t>40.000,00</t>
  </si>
  <si>
    <t xml:space="preserve">DOTACJA CELOWA - na zadanie inwestycyjne Budowa sieci wodociągowej w Rozłazinie dz. nr 616/18 </t>
  </si>
  <si>
    <t>2017-04-03                     (do 30 czerwca 2017r.)</t>
  </si>
  <si>
    <t xml:space="preserve">                                    UMOWA  RFK 6/2017</t>
  </si>
  <si>
    <t xml:space="preserve">DOTACJA CELOWA - na zadanie inwestycyjne Wykonanie odcinka sieci wodociągowej i kanalizacji sanitarnej w Świetlinie dz. nr 97/1, 111/15, 112. </t>
  </si>
  <si>
    <t>2017-04-03                     (do 31 sierpnia 2017r.)</t>
  </si>
  <si>
    <t xml:space="preserve">                                    UMOWA  RFK 7/2017</t>
  </si>
  <si>
    <t>DOTACJA CELOWA - na zadanie inwestycyjne Budowa sieci wodociągowej i sieci kanalizacji sanitarnej w Strzebielinie, ul. Miłosza</t>
  </si>
  <si>
    <t>2017-05-25                     (do 31 sierpnia 2017r.)</t>
  </si>
  <si>
    <t xml:space="preserve">                                    UMOWA  RFK 8/2017</t>
  </si>
  <si>
    <t>DOTACJA CELOWA - na zadanie inwestycyjne Wykonanie  sieci wodociągowej Łęczyce, ul. Łąkowa</t>
  </si>
  <si>
    <t>2017-06-19                     (do 31 sierpnia 2017r.)</t>
  </si>
  <si>
    <t xml:space="preserve">                                    UMOWA  RFK 9/2017</t>
  </si>
  <si>
    <t>DOTACJA CELOWA - na zadanie inwestycyjne Budowa sieci wodociągowej i sieci kanalizacji sanitarnej w m. Bożepole Wielkie, ul. Gackowskiego i ul. Osiedlowej</t>
  </si>
  <si>
    <t>Umowa zlecenie 1/2017</t>
  </si>
  <si>
    <t>Iwona Skrzypkowska</t>
  </si>
  <si>
    <t xml:space="preserve">tłumacz - międzynarowody obóz strażacki ( Austria) </t>
  </si>
  <si>
    <t>ROA.01.06.2017.DB</t>
  </si>
  <si>
    <t>JTM-INSTAL Leszek Paga ul. Staszica 8/2, 84-300 Lębork</t>
  </si>
  <si>
    <t>Umowa-Porozumienie</t>
  </si>
  <si>
    <t>Gmina Gniewino ul. Pomorska 84 - 250 Gniewino</t>
  </si>
  <si>
    <t>Umowa zlecenie RSO.2150.2.2017.EK</t>
  </si>
  <si>
    <t>Michał Hilla</t>
  </si>
  <si>
    <t xml:space="preserve">umowa partnerska w sprawie ustalenia warunków i zasad współpracy w ramach realizacji projektu Bezpieczny Powiat - zakup specjalistycznego wyposażenia w celu zwalczania klęsk żwiołowych dla jednostek ratowniczych w Powiecie Wejherowskim </t>
  </si>
  <si>
    <t>Utrzymanie czystości w pomieszczeniach UG Łęczyce, otwieranie i zamykanie Urzędu, dostarczanie urzędowych pism do urzędu pocztowego</t>
  </si>
  <si>
    <t>dotacja</t>
  </si>
  <si>
    <t>Umowa 109/2017</t>
  </si>
  <si>
    <t>Powiat Wejherowski, ul. 3-go Maja 4, 84-200 Wejherowo</t>
  </si>
  <si>
    <t>Dotacja dla wykonania remontu drogi powiatowej Chrzanowo, Wysokie, Kaczkowo</t>
  </si>
  <si>
    <t>RIR.03.01.2017.JWS</t>
  </si>
  <si>
    <t>pełnienie funkcji nadzoru budowlanego podczas realizacji zadania pn.: "Budowa ul. Wyszynskiego w Strzebielinie Osiedlu"</t>
  </si>
  <si>
    <t>RIR.04.01.2017.JWS</t>
  </si>
  <si>
    <t>pełnienie funkcji nadzoru budowlanego podczas realizacji zadania pn.: "Budowa ul. Osiedlowej w Bożympolu Wielkim"</t>
  </si>
  <si>
    <t>zlecenie nr 01/03/2017/JWS</t>
  </si>
  <si>
    <t xml:space="preserve">EKO LOGISTIK USŁUGI KOMUNALNO - TRANSPORTOWE Dariusz Grubba ul. Wilczka 14 84-242 Luzino </t>
  </si>
  <si>
    <t xml:space="preserve">dostawa gruzu budowlanego w ilości 770 ton wraz z transportem na odcinki dróg gminnych - obręb Łęczyce i Dzięcielec </t>
  </si>
  <si>
    <t>2017-01-16                 (do 15 maja 2017r.)</t>
  </si>
  <si>
    <t>2017-01-20                (14 dni od daty zamówienia)</t>
  </si>
  <si>
    <t>2017-04-11                (14 dni od daty zamówienia)</t>
  </si>
  <si>
    <t>2017-05-10                (od 10.05.2017r. do 16.05.2017r.)</t>
  </si>
  <si>
    <t>2017-05-29                 (od 01.06.2017r. do 31.05.2018r.)</t>
  </si>
  <si>
    <t>2017-06-01                (do 30.06.2017r.)</t>
  </si>
  <si>
    <t>2017-06-19                 (do 07 lipca 2017r.)</t>
  </si>
  <si>
    <t>2017-06-19                 (do 31.12.2024)</t>
  </si>
  <si>
    <t>2017-06-11                 (do 31 lipca 2017r.)</t>
  </si>
  <si>
    <t>2017-01-16                 (do 30 czerwca 2017r.)</t>
  </si>
  <si>
    <t>2017-03-02                 (do dnia 10.03.2017r.)</t>
  </si>
  <si>
    <t>RIR.03.02.2017.JWS</t>
  </si>
  <si>
    <t xml:space="preserve">INWAR Usłaugi Geodezyjne Jarosław Drewek ul. Pucka 46 84-240 Reda </t>
  </si>
  <si>
    <t>opracowanie mapy do celów projektowych w ramach zadania inwestycyjnego Gminy Łęczyce pn. "Modernizacja drogi transportu rolnego Dzięcielec - Popowo w granicach administracyjnych Gminy Łęczyce"</t>
  </si>
  <si>
    <t>RIR.05.02.2017.JWS</t>
  </si>
  <si>
    <t xml:space="preserve">KR Projekty Budowlne Karolina Roczniewska ul. Nowa 1/1 84-240 Reda </t>
  </si>
  <si>
    <t>opracowanie projektu robót geologicznych w ramach zadania inwestycyjnego Gminy Łęczyce pn. "Modernizacja drogi transportu rolnego Dzięcielec - Popowo w granicach administracyjnych Gminy Łęczyce"</t>
  </si>
  <si>
    <t>2017-02-08                  (do 10 marca 2017)</t>
  </si>
  <si>
    <t>2017-02-15                 (do 10 kwietnia 2017r.)</t>
  </si>
  <si>
    <t>RIR.04.02.2017.JWS</t>
  </si>
  <si>
    <t xml:space="preserve">Firma Usługowa Kamil Syldatk Janowiczki Osada 18/1 84-351 Nowa Wieś Lęborska </t>
  </si>
  <si>
    <t>wykonanie wycinki drzew w ciągu drogi powiatowej nr 1465 G Świetlino - Chmieleniec - Bożepole w ramach zadania iwestycyjnego Gminy Łęczyce pn.: "Projekt i budowa chodnika Bożepole - Chmieleniec ul. Chmieleniecka"</t>
  </si>
  <si>
    <t>2017-02-15                 (do 30 kwietnia 2017r.)</t>
  </si>
  <si>
    <t>01.04.2017.JWS</t>
  </si>
  <si>
    <t xml:space="preserve">Pomorska Grupa Konsultingowa S.A. z siedzibą w Bydgoszczy ul. Unii Lubelskiej 4C 85-059 Bydgoszcz </t>
  </si>
  <si>
    <t xml:space="preserve">Świadczenie usług związanych z przystapieniem do grupy zakupowej NORDA do zbiorowego zakupu energii elektrycznej </t>
  </si>
  <si>
    <t>2017-04-05                   (do 30.11.2017r.)</t>
  </si>
  <si>
    <t>RIR.01.05.2017.JWS</t>
  </si>
  <si>
    <t xml:space="preserve">Kruszywo Sp. z o.o. ul. Długa 4B 84-223 Linia </t>
  </si>
  <si>
    <t>Wykonanie przebudowy odcinka sieci kanalizacji sanitarnej w m. Bożepole Wielkie poprzez odtworzenie spinki kanalizacyjnej odprowadzającej ścieki bytowe z terenu osiedla.</t>
  </si>
  <si>
    <t>2017-05-09                (do 17.05.2017r.)</t>
  </si>
  <si>
    <t>Zarządzenie</t>
  </si>
  <si>
    <t>RIR.03.05.2017.JWS</t>
  </si>
  <si>
    <t xml:space="preserve">Przedsiębiorstwo Robót Specjalistycznych REWERS S. C. ul. Długa 23 84-214 Bożepole Wielkie </t>
  </si>
  <si>
    <t xml:space="preserve">Wykonanie umocnienia dna wylotu wód deszczowych z ul. Osiedlowej w Bożympolu Wielkim do kanału melioracyjnego </t>
  </si>
  <si>
    <t>2017-05-31                (do 05.06.2017r.)</t>
  </si>
  <si>
    <t>RIR.02.05.2017.JWS</t>
  </si>
  <si>
    <t xml:space="preserve">wykonanie montażu i regulacji uzbrojenia drogowego w ciągu ul. Osiedlowej w m. Bożepole Wielkie </t>
  </si>
  <si>
    <t>2017-05-31                   (do 10.06.2017r.)</t>
  </si>
  <si>
    <t xml:space="preserve">zlecenie nr 01/06/2017/JWS </t>
  </si>
  <si>
    <t xml:space="preserve">EL-ROL Przedsiębiorstwo Wielobranżowe ul. Wybickiego 44 84-207 Bojano </t>
  </si>
  <si>
    <t xml:space="preserve">zabezpiecznie zasialania elektroenergetycznego podczas imprezy plenerowej w m. Strzebielino </t>
  </si>
  <si>
    <t>2017-06-27                    (do 04.07.2017r.)</t>
  </si>
  <si>
    <t>Pełnienie czynności Inspektora Nadzoru Inwestorskiego dla zadania pn.: „Budowa wiaty do czasowego magazynowania osadu przy oczyszczalni ścieków na terenie działki 24/1 w m. Bożepole Wielkie oraz modernizacja linii odwadniania osadu”</t>
  </si>
  <si>
    <t xml:space="preserve">Development DESIGN Sp z o.o., ul. Kopernika 25/2, 76-200 Słupsk </t>
  </si>
  <si>
    <t>RIR.272.21.2017.JR</t>
  </si>
  <si>
    <t>2017-06-26                  (do 15.10.2017r.)</t>
  </si>
  <si>
    <t>RIR.272.19.2017.JWS</t>
  </si>
  <si>
    <t>Pełnienie czynności Inspektora Nadzoru Inwestorskiego podczas realizacji budowy drogi gminnej – ulicy Sienkiewicza w Strzebielinie wraz z infrastrukturą techniczną</t>
  </si>
  <si>
    <t>2017-06-12                     (do 31 sierpnia 2017)</t>
  </si>
  <si>
    <t>RIR.272.18.2017.JWS</t>
  </si>
  <si>
    <t>Opracowanie dokumentacji projektowej dla budowy sieci wodociągowej i sieci kanalizacji sanitarnej w m. Chmieleniec dz. nr 126/10</t>
  </si>
  <si>
    <t>KR Projekty Budowlane Karolina Roczniewska, 
ul. Wrzosowa 1/1, 
84-240 Reda</t>
  </si>
  <si>
    <t>AN.7.2017</t>
  </si>
  <si>
    <t>Joanna Olter</t>
  </si>
  <si>
    <t>Usługa szkoleń oraz prowadzenia zajęć profilaktycznych w zakresie programu "Laboratorium Wiedzy Pozytywnej"</t>
  </si>
  <si>
    <t>04.07.2017r.                         (04.07.2017r.-20.12.2017r.)</t>
  </si>
  <si>
    <t>2017-01-02               (do 31.12.2017r.)</t>
  </si>
  <si>
    <t>2017-01-03               (do 31.12.2017r.)</t>
  </si>
  <si>
    <t>Umowa zlecenie A.N.1.2017</t>
  </si>
  <si>
    <t>Semen Czubenko</t>
  </si>
  <si>
    <t>2017-02-06                 (do 30.12.2017r.)</t>
  </si>
  <si>
    <t>Umowa o dzieło AN.2.2017</t>
  </si>
  <si>
    <t>Michał Rudnik</t>
  </si>
  <si>
    <t>wykonywanie działań z zakresu badań psychologicznych dla potrzeb Zespołu do spraw Lecznictwa Gminnej Komisji Rozwiązywania Problemów Alkoholowych</t>
  </si>
  <si>
    <t xml:space="preserve">prowadzenie zajęć pozalekcyjnych socjoterapeutycznych w ramach Świetlicy Profilaktyczno-Socjoterapeutycznej w Łęczycach </t>
  </si>
  <si>
    <t>AN.6.2017</t>
  </si>
  <si>
    <t>Izabela Kozłowska</t>
  </si>
  <si>
    <t>2017-04-24.                         (24.04.2017r.-20.12.2017r.)</t>
  </si>
  <si>
    <t>AN.5.2017</t>
  </si>
  <si>
    <t>2017-04-24.                         (24.04.2017r.-30.06.2017r.)</t>
  </si>
  <si>
    <t>Umowa o dzieło A.N.4.2017</t>
  </si>
  <si>
    <t>2017-02-14                (do 30.12.2017r.)</t>
  </si>
  <si>
    <t xml:space="preserve">prowadzenie terapii pedagogicznej, zajęć edukacyjnych, profilaktycznych dla dzieci w ramach Świetlicy Profilaktyczno-Socjoterapeutycznej w Łęczycach </t>
  </si>
  <si>
    <t>Umowa o dzieło AN.3.2017</t>
  </si>
  <si>
    <t xml:space="preserve">Aldona Wensierowska </t>
  </si>
  <si>
    <t>Karina Kwiatkowska</t>
  </si>
  <si>
    <t>2017-04-24             (do 24.08.2018r.)</t>
  </si>
  <si>
    <t>2017-04-21            (do 20.10.2017r.)</t>
  </si>
  <si>
    <t>2017-04-21                         (do 20.10.2017r.)</t>
  </si>
  <si>
    <t>2017-04-21             (do 31.08.2018r.)</t>
  </si>
  <si>
    <t>2017-04-27                (do  23.05.2017r.)</t>
  </si>
  <si>
    <t>Zlecenie RIR.02.01.2017.JR</t>
  </si>
  <si>
    <t>GZUK w Łęczycach, ul. Kościelna 17A, 84-218 Łęczyce</t>
  </si>
  <si>
    <t>Roboty naprawcze infrastruktury sportowej na boisku w Łęczycach</t>
  </si>
  <si>
    <t>2017-04-03                    (do 10.04.2017r.)</t>
  </si>
  <si>
    <t>Zlecenie nr RIR.04.01.2017.JR</t>
  </si>
  <si>
    <t>Zenon Chmieliński</t>
  </si>
  <si>
    <t xml:space="preserve">Ekspertyza techniczna dotycząca awarii sufitu w budynku gimnazjum w Strzebielinie Osiedlu </t>
  </si>
  <si>
    <t>2017-04-24              (do 29.09.2017r.)</t>
  </si>
  <si>
    <t>RIR.01.04.2017.JR</t>
  </si>
  <si>
    <t>TECH-BART Bogusław Popiela, Krępa Kaszubska 54, 84-351 Nowa Wieś Lęborska</t>
  </si>
  <si>
    <t>Wykonanie oświetlenia drogowego w miejscowości Kisewo</t>
  </si>
  <si>
    <t>2017-06-22                (do 31.08.2017r.)</t>
  </si>
  <si>
    <t>RIR.01.06.2017.JR</t>
  </si>
  <si>
    <t>budowa oświetlenia ul. Łąkowej w Łęczycach</t>
  </si>
  <si>
    <t>Wykonanie instalacji alarmowej w budynku OSP Łęczyce</t>
  </si>
  <si>
    <t>2017-03-14                     (do 31.07.2017r.)</t>
  </si>
  <si>
    <t>Zlecenie nr 01.03.2017.JR</t>
  </si>
  <si>
    <t>Montaż systemu usuwania skroplin w przewodach wentylacyjnych w budynku mieszkań komunalnych w Dzięcielcu</t>
  </si>
  <si>
    <t>Dorota Smentoch</t>
  </si>
  <si>
    <t>Umowa nr RSO/02/2017</t>
  </si>
  <si>
    <t>2017-01-30                   (do 30.06.2017r.)</t>
  </si>
  <si>
    <t>refundacja poniesionych wydatków</t>
  </si>
  <si>
    <t>RIR.2510.01.2017.IR</t>
  </si>
  <si>
    <t>4.206,60</t>
  </si>
  <si>
    <t xml:space="preserve">ABBA Paweł Kromski Os. Szkolne 7/14 31-976 Kraków </t>
  </si>
  <si>
    <t xml:space="preserve">zakup dwóch stanowisk oprogramowania ZWCAD 2017 Professional </t>
  </si>
  <si>
    <t>2017-05-10                 (do 10 maja 2018)</t>
  </si>
  <si>
    <t>Nr licencji 5.1289</t>
  </si>
  <si>
    <t>ABC PRO Sp z o.o. ul. Owsiana 12                              03-825 Warszawa</t>
  </si>
  <si>
    <t xml:space="preserve">licencja legislator </t>
  </si>
  <si>
    <t>dostawa</t>
  </si>
  <si>
    <t xml:space="preserve">za udział w szkoleniu </t>
  </si>
  <si>
    <t xml:space="preserve">Regionalna Izba Obrachunkowa w Gdańsku ul. Wały Jagielońskie </t>
  </si>
  <si>
    <t>2017-01-03             (do 30.06.2017r.)</t>
  </si>
  <si>
    <t>2017-01-09             (do 31.08.2017r.)</t>
  </si>
  <si>
    <t>2017-01-04                (do 15.05.2017r.)</t>
  </si>
  <si>
    <t>2017-04-04                         (do 20.10.2017r.)</t>
  </si>
  <si>
    <t>2017-04-04            (do 20.10.2017r.)</t>
  </si>
  <si>
    <t>2017-04-04             (do 31.08.2018r.)</t>
  </si>
  <si>
    <t>2017-04-04             (do 24.08.2018r.)</t>
  </si>
  <si>
    <t>2017-04-18             (do 31.08.2017r.)</t>
  </si>
  <si>
    <t>2017-04-27               (do 31.03.2020r.)</t>
  </si>
  <si>
    <t>2017-05-04             (do 31.07.2017r.)</t>
  </si>
  <si>
    <t>2017-05-15                    (do 30.06.2017r.)</t>
  </si>
  <si>
    <t>2017-05-15                  (do 23.06.2017r.)</t>
  </si>
  <si>
    <t>2017-05-17                (do 31.07.2017r.)</t>
  </si>
  <si>
    <t>2017-06-01              (do 31.08.2017r.)</t>
  </si>
  <si>
    <t>2017-01-16                (01.01.2017-31.12.2017r.)</t>
  </si>
  <si>
    <t>RIR.05.01.2017.GS</t>
  </si>
  <si>
    <r>
      <t>dotacja do 1m</t>
    </r>
    <r>
      <rPr>
        <vertAlign val="super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 xml:space="preserve"> ścieków odprowadzanych siecią kanalizacji sanitarnej z osiedla bloków w Brzeźnie Lęborskim</t>
    </r>
  </si>
  <si>
    <t>RIR.06.01.2017.GS</t>
  </si>
  <si>
    <t>dotacja do 1m3 ścieków gromadzonych w zbiornikach bezodpływowych ścieki</t>
  </si>
  <si>
    <t>Zlecenie – nr 1/2017/GS</t>
  </si>
  <si>
    <t>2017-02-14                (01.03.2017-30.04.2017r.)</t>
  </si>
  <si>
    <t>usunięcie drzew i przycinka konarów i gałęzi</t>
  </si>
  <si>
    <t>63/S/WC/2017</t>
  </si>
  <si>
    <t>2017-03-17         (01.04.2017-30.04.2017r.)</t>
  </si>
  <si>
    <t xml:space="preserve">Firma CLEANER
Zakład Sprzątania Maciej Bukowski, Grzegorz Misiewicz s.j.
ul. Mazurska 10
Elbląg
</t>
  </si>
  <si>
    <t>wynajem kabiny sanitarnej z przeznaczeniem na boisko sportowe w miejscowości Łęczyce</t>
  </si>
  <si>
    <t>2017-03-06                (do 31.03.2017r.)</t>
  </si>
  <si>
    <t>wycinka drzew i krzew z terenu nieruchomości gminnych w Łęczycach</t>
  </si>
  <si>
    <t xml:space="preserve">Firma Usługowa Kamil Syldatk
Janowiczki osada 18/1
84-351 Nowa Wieś Lęborska
</t>
  </si>
  <si>
    <t>Umowa Patnerska</t>
  </si>
  <si>
    <t>refundacja części kosztów poniesionych na dokumentację techniczną, niezbędną do realizacji projektu: „OZE….”</t>
  </si>
  <si>
    <t xml:space="preserve">Gmina Luzino
ul. Of. Stutthofu 11
84-242 Luzino
</t>
  </si>
  <si>
    <t>RIR.01.03.2017.GS</t>
  </si>
  <si>
    <t xml:space="preserve">2017-03-30                         (01.01.2017 – 
31.12.2017)
</t>
  </si>
  <si>
    <t xml:space="preserve">Usługi Transportowe Rybacka Elżbieta, Nowy Klincz
ul. Miodowa 4, 83-400 Kościerzyna
</t>
  </si>
  <si>
    <t>utylizacja padłych zwierząt</t>
  </si>
  <si>
    <t>Uługa</t>
  </si>
  <si>
    <t xml:space="preserve">Porozumienie  
</t>
  </si>
  <si>
    <t>Tomasz Glosa</t>
  </si>
  <si>
    <t>opieka nad znalezionymi zwierzętami gospodarskimi</t>
  </si>
  <si>
    <t>opieka weterynaryjna nad bezdomnymi zwierzętami oraz poszkodowanymi w wyniku zdarzeń drogowych</t>
  </si>
  <si>
    <t xml:space="preserve">Lecznica dla Zwierząt
Wojciech Godlewski
ul. Długa 17
84-218 Łęczyce
</t>
  </si>
  <si>
    <t>2017-02-01             (do 31.12.2017r.)</t>
  </si>
  <si>
    <t>RIR.02.02.2017.GS</t>
  </si>
  <si>
    <t>1/2017/GS/czip</t>
  </si>
  <si>
    <t>Przychodnia Weterynaryjna Marek Śmigielski, ul. Chopina 13, 84-242 Luzino</t>
  </si>
  <si>
    <t>czipowanie psów</t>
  </si>
  <si>
    <t>2017-04-03                             (do 31.12.2017r.)</t>
  </si>
  <si>
    <t>2/2017/GS/czip</t>
  </si>
  <si>
    <t>3/2017/GS/czip</t>
  </si>
  <si>
    <t xml:space="preserve">Gabinet Weterynaryjny
Grzegorz Stokowski
ul. Osiedlowa 4/1
84-214 Bożepole Wielkie
</t>
  </si>
  <si>
    <t xml:space="preserve">Przychodnia Weterynaryjna s.c. Staniszewska i Olejniczak
ul. Morska 9a
84-200 Wejherowo
</t>
  </si>
  <si>
    <t>Opieka weterynaryjna wolno żyjących kotów (w tym kastracja i sterylizacja) , usypiane bezdomnych psów i wolnożyjących kotów</t>
  </si>
  <si>
    <t>2017-03-13                       (do 31.12.2017r.)</t>
  </si>
  <si>
    <t>4/2017/GS/ow</t>
  </si>
  <si>
    <t>2017-06-29                  (do 20.10.2017r.)</t>
  </si>
  <si>
    <t>RIR.02.2017.A.GS</t>
  </si>
  <si>
    <t xml:space="preserve">ECO-POL Sp. z o.o.
Ul. Dworcowa 9
86-120 Pruszcz
</t>
  </si>
  <si>
    <t>Demontaż, odbiór, transport i utylizacja wyrobów azbestowych</t>
  </si>
  <si>
    <t>2017-01-27              (do 31.12.2017r.)</t>
  </si>
  <si>
    <t>CENTRALNY REJESTR UMÓW ZAWARTYCH PRZEZ GMINĘ ŁĘCZYCE W ROKU 2017 (okres od 01.01.2017r. do dnia 30.06.2017r.)</t>
  </si>
  <si>
    <t>RIR.272.20.2017.JR</t>
  </si>
  <si>
    <t xml:space="preserve">Przedsiębiorstwo Inżynieryjne PREFABET s.c. Agnieszka Gruba-Formela, Wojciech Formela, ul. Długa 45, 
84-214 Bożepole Wielkie
</t>
  </si>
  <si>
    <t>„Budowa wiaty do czasowego magazynowania osadu przy oczyszczalni ścieków na terenie działki 24/1 w m. Bożepole Wielkie oraz modernizacja linii odwadniania osadu”</t>
  </si>
  <si>
    <t>ROA.07.06.2017.AC</t>
  </si>
  <si>
    <t>Polski Związek Niewidomych Okręg Pomorski z siedzibą w Gdańsku</t>
  </si>
  <si>
    <t>DOTACJA - "Terapia ruchem i orientacja w przestrzeni"</t>
  </si>
  <si>
    <t>ROA.08.06.2017.AC</t>
  </si>
  <si>
    <t>DOTACJA - "Między Odrą a Bałtykiem"</t>
  </si>
  <si>
    <t>ROA.09.06.2017.AC</t>
  </si>
  <si>
    <t>DOTACJA - "Szlak zabytków Lublina"</t>
  </si>
  <si>
    <t>ROA.10.06.2017.AC</t>
  </si>
  <si>
    <t>Kółko Rolnicze – Koło Gospodyń Wiejskich „Stowarzyszenie Kobiet” w Bożympolu Wielkim</t>
  </si>
  <si>
    <t>DOTACJA - "Wycieczka krajoznawcza do Szymbarku i Lubiany"</t>
  </si>
  <si>
    <t>ROA.11.06.2017.AC</t>
  </si>
  <si>
    <t xml:space="preserve">Klub Sportowy ZENIT ŁĘCZYCE 2012 </t>
  </si>
  <si>
    <t xml:space="preserve">DOTACJA - "Dofinansowanie zadań z zakresu sportu na terenie Gminy Łęczyce w 2017 r." </t>
  </si>
  <si>
    <t>Umowa</t>
  </si>
  <si>
    <t>Radio Kaszëbë FM Michał Kościukkiewicz ul. Mireckiego 12, 81-229 Gdynia</t>
  </si>
  <si>
    <t>Współpraca w zakresie promocji radiowej</t>
  </si>
  <si>
    <t>21.02.2017                (21. 01.2017r. - 21.01.2018r.)</t>
  </si>
  <si>
    <t>Umowa 760/2017-01-10</t>
  </si>
  <si>
    <t>Iwona Ferszter Petz AP MEDIA IWONA FERSZTER-PETZ ul. Wesoła 5A, 05-510 Konstancin-Jeziorna</t>
  </si>
  <si>
    <t>Usługa prezentacji w serwisie internetowym www.polskaatrakcyjna.pl</t>
  </si>
  <si>
    <t>Umowa ROA.01.01.2017.AC</t>
  </si>
  <si>
    <t>Studio Factory Mariusz Kużownik, ul. Krzywoustego 1, 84-300 Lębork</t>
  </si>
  <si>
    <t>Gazetka Gminy Łęczyce</t>
  </si>
  <si>
    <t>Sporządził:</t>
  </si>
  <si>
    <t>Zatwierdził:</t>
  </si>
  <si>
    <t>ROA.01.07.2017.AC</t>
  </si>
  <si>
    <t xml:space="preserve">Klub Sportowy SOKÓŁ </t>
  </si>
  <si>
    <t>DOTACJA - "Popularyzacja sportu – piłki nożnej wśród mieszkańców Gminy Łęczyce"</t>
  </si>
  <si>
    <t>2017-07-04                        (01.07.2017- 30.06.2018)</t>
  </si>
  <si>
    <t>Obsługa urbanistyczna Gminy Łęczyce (wykonywanie projektów decyzji o WZ, CP wraz z ich zmianami)</t>
  </si>
  <si>
    <t>RIR.01.07.2017.KM</t>
  </si>
  <si>
    <t>Pracownia Projektowa Agnieszka Chmielewska, 11-100 Lidzbark Warmiński, ul. Bema 9</t>
  </si>
  <si>
    <t>AN.8.2017</t>
  </si>
  <si>
    <t>Ośrodek Profilaktyki i Edukacji Społecznej w Elblągu, Płocka 2/1</t>
  </si>
  <si>
    <t>Organziacja turnusu terapeutycznego w ośrodku wypoczynkowym SOLAR, dla 24 dzieci</t>
  </si>
  <si>
    <t>2017-07-10              (od 19.08.2017r. Do 30.08.2017r.)</t>
  </si>
  <si>
    <t>2017-07-17  (do15.09.2017r.)</t>
  </si>
  <si>
    <t>ZP.01.08.2017.DB</t>
  </si>
  <si>
    <t>dostawa i montaż urządzeń siłowni zewnętrznych w miejscoowści Rozłazino (w ramach funduszu sołeckiego)</t>
  </si>
  <si>
    <t>MAGIC GARDEN SPÓŁKA Z OGRANICZONĄ ODPOWIEDZIALNOŚCIĄ, ul. kard. Stefana Wyszyńskiego 60a, Pakość</t>
  </si>
  <si>
    <t>2017-07-10       (14.09.2017r.)</t>
  </si>
  <si>
    <t>ROA.03.07.2017.AC</t>
  </si>
  <si>
    <t>Rozłaziński Klub Kultury Fizycznej i Sportu</t>
  </si>
  <si>
    <t>Dotacja zadania ppublicznego pod tytułem "Bieg po radość z życia III Rozłaziński Bieg i Marsz z kijkami.</t>
  </si>
  <si>
    <t>Umowa ROA.01.06.2017.IP</t>
  </si>
  <si>
    <t>Piotr Janicki, Biuro Prawne PROCURA, ul. 10 lutego 7, Gdynia</t>
  </si>
  <si>
    <t>2017-06-28              (do 30.09.2018r.)</t>
  </si>
  <si>
    <t>Obsługa prawna Gminy Łęczyce oraz jednostek podległych (w tym szkół, GKRPA oraz OPS) w okresie 15 miesięcy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</si>
</sst>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#,##0.00\ &quot;zł&quot;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8"/>
      <color rgb="FF969696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6">
    <xf numFmtId="0" fontId="0" fillId="0" borderId="0" xfId="0"/>
    <xf numFmtId="4" fontId="4" fillId="2" borderId="1" xfId="11" applyNumberFormat="1" applyFont="1" applyFill="1" applyBorder="1" applyAlignment="1">
      <alignment horizontal="center" vertical="center" wrapText="1"/>
    </xf>
    <xf numFmtId="1" fontId="4" fillId="2" borderId="1" xfId="11" applyNumberFormat="1" applyFont="1" applyFill="1" applyBorder="1" applyAlignment="1">
      <alignment horizontal="center" vertical="center" wrapText="1"/>
    </xf>
    <xf numFmtId="0" fontId="2" fillId="0" borderId="2" xfId="11" applyFont="1" applyBorder="1" applyAlignment="1">
      <alignment horizontal="center" vertical="center"/>
    </xf>
    <xf numFmtId="164" fontId="2" fillId="0" borderId="2" xfId="11" applyNumberFormat="1" applyFont="1" applyBorder="1" applyAlignment="1">
      <alignment horizontal="center" vertical="center" wrapText="1"/>
    </xf>
    <xf numFmtId="0" fontId="2" fillId="0" borderId="2" xfId="11" applyFont="1" applyBorder="1" applyAlignment="1">
      <alignment horizontal="center" vertical="center" wrapText="1"/>
    </xf>
    <xf numFmtId="2" fontId="2" fillId="0" borderId="2" xfId="11" applyNumberFormat="1" applyFont="1" applyBorder="1" applyAlignment="1">
      <alignment vertical="center"/>
    </xf>
    <xf numFmtId="1" fontId="2" fillId="0" borderId="2" xfId="11" applyNumberFormat="1" applyFont="1" applyBorder="1" applyAlignment="1">
      <alignment horizontal="center" vertical="center"/>
    </xf>
    <xf numFmtId="2" fontId="5" fillId="0" borderId="2" xfId="11" applyNumberFormat="1" applyFont="1" applyBorder="1" applyAlignment="1">
      <alignment vertical="center"/>
    </xf>
    <xf numFmtId="2" fontId="2" fillId="0" borderId="2" xfId="1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/>
    </xf>
    <xf numFmtId="164" fontId="8" fillId="0" borderId="5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2" fillId="0" borderId="2" xfId="11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vertical="center"/>
    </xf>
    <xf numFmtId="4" fontId="6" fillId="0" borderId="2" xfId="11" applyNumberFormat="1" applyFont="1" applyFill="1" applyBorder="1" applyAlignment="1">
      <alignment vertical="center" wrapText="1"/>
    </xf>
    <xf numFmtId="4" fontId="2" fillId="0" borderId="2" xfId="11" applyNumberFormat="1" applyFont="1" applyFill="1" applyBorder="1" applyAlignment="1">
      <alignment vertical="center"/>
    </xf>
    <xf numFmtId="4" fontId="6" fillId="0" borderId="2" xfId="11" applyNumberFormat="1" applyFont="1" applyFill="1" applyBorder="1" applyAlignment="1">
      <alignment vertical="center"/>
    </xf>
    <xf numFmtId="0" fontId="2" fillId="0" borderId="2" xfId="1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/>
    </xf>
    <xf numFmtId="0" fontId="2" fillId="0" borderId="2" xfId="11" applyFont="1" applyFill="1" applyBorder="1" applyAlignment="1">
      <alignment horizontal="center" vertical="center"/>
    </xf>
    <xf numFmtId="0" fontId="2" fillId="0" borderId="2" xfId="1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7" fontId="2" fillId="0" borderId="2" xfId="0" applyNumberFormat="1" applyFont="1" applyFill="1" applyBorder="1" applyAlignment="1">
      <alignment horizontal="center" vertical="center"/>
    </xf>
    <xf numFmtId="1" fontId="2" fillId="0" borderId="2" xfId="11" applyNumberFormat="1" applyFont="1" applyFill="1" applyBorder="1" applyAlignment="1">
      <alignment horizontal="center" vertical="center"/>
    </xf>
    <xf numFmtId="4" fontId="5" fillId="0" borderId="2" xfId="1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1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2" xfId="1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0" fontId="2" fillId="0" borderId="2" xfId="15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11" applyFont="1" applyFill="1" applyBorder="1" applyAlignment="1">
      <alignment horizontal="left" vertical="center" wrapText="1"/>
    </xf>
    <xf numFmtId="0" fontId="2" fillId="0" borderId="2" xfId="11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2" fillId="0" borderId="2" xfId="16" applyNumberFormat="1" applyFont="1" applyFill="1" applyBorder="1" applyAlignment="1">
      <alignment horizontal="center" vertical="center" wrapText="1"/>
    </xf>
    <xf numFmtId="0" fontId="2" fillId="0" borderId="2" xfId="17" applyFont="1" applyFill="1" applyBorder="1" applyAlignment="1">
      <alignment horizontal="center" vertical="center" wrapText="1"/>
    </xf>
    <xf numFmtId="0" fontId="2" fillId="0" borderId="2" xfId="18" applyFont="1" applyFill="1" applyBorder="1" applyAlignment="1">
      <alignment horizontal="left" vertical="center" wrapText="1"/>
    </xf>
    <xf numFmtId="0" fontId="2" fillId="0" borderId="2" xfId="19" applyFont="1" applyFill="1" applyBorder="1" applyAlignment="1">
      <alignment horizontal="left" vertical="center" wrapText="1"/>
    </xf>
    <xf numFmtId="1" fontId="5" fillId="0" borderId="2" xfId="11" applyNumberFormat="1" applyFont="1" applyFill="1" applyBorder="1" applyAlignment="1">
      <alignment horizontal="center" vertical="center" wrapText="1"/>
    </xf>
    <xf numFmtId="4" fontId="5" fillId="0" borderId="2" xfId="11" applyNumberFormat="1" applyFont="1" applyFill="1" applyBorder="1" applyAlignment="1">
      <alignment vertical="center" wrapText="1"/>
    </xf>
    <xf numFmtId="14" fontId="2" fillId="0" borderId="2" xfId="11" applyNumberFormat="1" applyFont="1" applyFill="1" applyBorder="1" applyAlignment="1">
      <alignment horizontal="center" vertical="center" wrapText="1"/>
    </xf>
    <xf numFmtId="0" fontId="6" fillId="0" borderId="2" xfId="11" applyFont="1" applyFill="1" applyBorder="1" applyAlignment="1">
      <alignment vertical="center" wrapText="1"/>
    </xf>
    <xf numFmtId="1" fontId="2" fillId="0" borderId="2" xfId="11" applyNumberFormat="1" applyFont="1" applyFill="1" applyBorder="1" applyAlignment="1">
      <alignment horizontal="right" vertical="center"/>
    </xf>
    <xf numFmtId="4" fontId="5" fillId="0" borderId="2" xfId="11" applyNumberFormat="1" applyFont="1" applyFill="1" applyBorder="1" applyAlignment="1">
      <alignment horizontal="right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0" fontId="2" fillId="0" borderId="2" xfId="11" applyFont="1" applyFill="1" applyBorder="1" applyAlignment="1">
      <alignment vertical="center" wrapText="1"/>
    </xf>
    <xf numFmtId="0" fontId="6" fillId="0" borderId="2" xfId="11" applyFont="1" applyFill="1" applyBorder="1" applyAlignment="1">
      <alignment horizontal="center" vertical="center" wrapText="1"/>
    </xf>
    <xf numFmtId="164" fontId="6" fillId="0" borderId="2" xfId="11" applyNumberFormat="1" applyFont="1" applyFill="1" applyBorder="1" applyAlignment="1">
      <alignment horizontal="center" vertical="center" wrapText="1"/>
    </xf>
    <xf numFmtId="0" fontId="6" fillId="0" borderId="2" xfId="11" applyFont="1" applyFill="1" applyBorder="1" applyAlignment="1">
      <alignment horizontal="center" vertical="center"/>
    </xf>
    <xf numFmtId="1" fontId="6" fillId="0" borderId="2" xfId="11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vertical="center"/>
    </xf>
    <xf numFmtId="164" fontId="2" fillId="0" borderId="2" xfId="20" applyNumberFormat="1" applyFont="1" applyFill="1" applyBorder="1" applyAlignment="1">
      <alignment horizontal="center" vertical="center"/>
    </xf>
    <xf numFmtId="0" fontId="2" fillId="0" borderId="2" xfId="21" applyFont="1" applyFill="1" applyBorder="1" applyAlignment="1">
      <alignment horizontal="center" vertical="center" wrapText="1"/>
    </xf>
    <xf numFmtId="0" fontId="2" fillId="0" borderId="2" xfId="22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164" fontId="2" fillId="0" borderId="2" xfId="2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164" fontId="2" fillId="0" borderId="2" xfId="4" applyNumberFormat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left" vertical="center" wrapText="1"/>
    </xf>
    <xf numFmtId="0" fontId="2" fillId="0" borderId="2" xfId="7" applyFont="1" applyFill="1" applyBorder="1" applyAlignment="1">
      <alignment horizontal="left" vertical="center" wrapText="1"/>
    </xf>
    <xf numFmtId="164" fontId="2" fillId="0" borderId="2" xfId="8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2" xfId="12" applyFont="1" applyFill="1" applyBorder="1" applyAlignment="1">
      <alignment horizontal="left" vertical="center" wrapText="1"/>
    </xf>
    <xf numFmtId="0" fontId="2" fillId="0" borderId="2" xfId="13" applyFont="1" applyFill="1" applyBorder="1" applyAlignment="1">
      <alignment horizontal="center" vertical="center" wrapText="1"/>
    </xf>
    <xf numFmtId="0" fontId="2" fillId="0" borderId="2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4" fontId="5" fillId="0" borderId="2" xfId="0" applyNumberFormat="1" applyFont="1" applyFill="1" applyBorder="1" applyAlignment="1">
      <alignment vertical="center"/>
    </xf>
    <xf numFmtId="1" fontId="5" fillId="0" borderId="2" xfId="11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2" xfId="1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2" xfId="1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11" applyFont="1" applyFill="1" applyBorder="1" applyAlignment="1">
      <alignment horizontal="center" vertical="center" wrapText="1"/>
    </xf>
    <xf numFmtId="4" fontId="2" fillId="0" borderId="2" xfId="11" applyNumberFormat="1" applyFont="1" applyFill="1" applyBorder="1" applyAlignment="1">
      <alignment horizontal="right" vertical="center" wrapText="1"/>
    </xf>
    <xf numFmtId="4" fontId="4" fillId="0" borderId="2" xfId="11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/>
    </xf>
    <xf numFmtId="16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11" applyNumberFormat="1" applyFont="1" applyBorder="1" applyAlignment="1">
      <alignment vertical="center"/>
    </xf>
    <xf numFmtId="4" fontId="2" fillId="0" borderId="2" xfId="11" applyNumberFormat="1" applyFont="1" applyBorder="1" applyAlignment="1">
      <alignment horizontal="center" vertical="center"/>
    </xf>
    <xf numFmtId="4" fontId="5" fillId="0" borderId="2" xfId="11" applyNumberFormat="1" applyFont="1" applyBorder="1" applyAlignment="1">
      <alignment vertical="center"/>
    </xf>
    <xf numFmtId="4" fontId="2" fillId="0" borderId="2" xfId="11" applyNumberFormat="1" applyFont="1" applyBorder="1" applyAlignment="1">
      <alignment horizontal="right" vertical="center"/>
    </xf>
    <xf numFmtId="4" fontId="2" fillId="0" borderId="4" xfId="11" applyNumberFormat="1" applyFont="1" applyFill="1" applyBorder="1" applyAlignment="1">
      <alignment horizontal="right" vertical="center"/>
    </xf>
    <xf numFmtId="0" fontId="2" fillId="0" borderId="2" xfId="11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4" fontId="0" fillId="0" borderId="2" xfId="0" applyNumberFormat="1" applyBorder="1"/>
    <xf numFmtId="4" fontId="8" fillId="0" borderId="2" xfId="0" applyNumberFormat="1" applyFont="1" applyBorder="1" applyAlignment="1">
      <alignment horizontal="center" vertical="center"/>
    </xf>
    <xf numFmtId="0" fontId="4" fillId="2" borderId="2" xfId="11" applyFont="1" applyFill="1" applyBorder="1" applyAlignment="1">
      <alignment horizontal="center" vertical="center" wrapText="1"/>
    </xf>
    <xf numFmtId="0" fontId="4" fillId="2" borderId="6" xfId="11" applyFont="1" applyFill="1" applyBorder="1" applyAlignment="1">
      <alignment horizontal="center" vertical="center" wrapText="1"/>
    </xf>
    <xf numFmtId="0" fontId="4" fillId="2" borderId="7" xfId="11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center" vertical="center" wrapText="1"/>
    </xf>
    <xf numFmtId="164" fontId="4" fillId="2" borderId="7" xfId="11" applyNumberFormat="1" applyFont="1" applyFill="1" applyBorder="1" applyAlignment="1">
      <alignment horizontal="center" vertical="center" wrapText="1"/>
    </xf>
    <xf numFmtId="164" fontId="4" fillId="2" borderId="1" xfId="11" applyNumberFormat="1" applyFont="1" applyFill="1" applyBorder="1" applyAlignment="1">
      <alignment horizontal="center" vertical="center" wrapText="1"/>
    </xf>
    <xf numFmtId="4" fontId="4" fillId="2" borderId="7" xfId="11" applyNumberFormat="1" applyFont="1" applyFill="1" applyBorder="1" applyAlignment="1">
      <alignment horizontal="center" vertical="center" wrapText="1"/>
    </xf>
    <xf numFmtId="0" fontId="4" fillId="2" borderId="8" xfId="11" applyFont="1" applyFill="1" applyBorder="1" applyAlignment="1">
      <alignment horizontal="center" vertical="center" wrapText="1"/>
    </xf>
    <xf numFmtId="0" fontId="4" fillId="2" borderId="9" xfId="11" applyFont="1" applyFill="1" applyBorder="1" applyAlignment="1">
      <alignment horizontal="center" vertical="center" wrapText="1"/>
    </xf>
  </cellXfs>
  <cellStyles count="23">
    <cellStyle name="Normalny" xfId="0" builtinId="0"/>
    <cellStyle name="Normalny 10" xfId="1"/>
    <cellStyle name="Normalny 11" xfId="2"/>
    <cellStyle name="Normalny 12" xfId="3"/>
    <cellStyle name="Normalny 13" xfId="4"/>
    <cellStyle name="Normalny 14" xfId="5"/>
    <cellStyle name="Normalny 15" xfId="6"/>
    <cellStyle name="Normalny 16" xfId="7"/>
    <cellStyle name="Normalny 17" xfId="8"/>
    <cellStyle name="Normalny 18" xfId="9"/>
    <cellStyle name="Normalny 19" xfId="10"/>
    <cellStyle name="Normalny 2" xfId="11"/>
    <cellStyle name="Normalny 20" xfId="12"/>
    <cellStyle name="Normalny 21" xfId="13"/>
    <cellStyle name="Normalny 22" xfId="14"/>
    <cellStyle name="Normalny 23" xfId="15"/>
    <cellStyle name="Normalny 3" xfId="16"/>
    <cellStyle name="Normalny 4" xfId="17"/>
    <cellStyle name="Normalny 5" xfId="18"/>
    <cellStyle name="Normalny 6" xfId="19"/>
    <cellStyle name="Normalny 7" xfId="20"/>
    <cellStyle name="Normalny 8" xfId="21"/>
    <cellStyle name="Normalny 9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5"/>
  <sheetViews>
    <sheetView tabSelected="1" topLeftCell="A129" workbookViewId="0">
      <selection activeCell="K136" sqref="K136"/>
    </sheetView>
  </sheetViews>
  <sheetFormatPr defaultRowHeight="14.25"/>
  <cols>
    <col min="1" max="1" width="7.875" style="104" customWidth="1"/>
    <col min="2" max="2" width="10.875" style="104" customWidth="1"/>
    <col min="3" max="3" width="14" style="104" customWidth="1"/>
    <col min="4" max="4" width="13.875" style="104" customWidth="1"/>
    <col min="5" max="5" width="38.25" style="104" bestFit="1" customWidth="1"/>
    <col min="6" max="6" width="12" style="104" bestFit="1" customWidth="1"/>
    <col min="7" max="8" width="9" style="104"/>
    <col min="9" max="9" width="15.625" style="104" customWidth="1"/>
    <col min="10" max="10" width="21.5" style="104" customWidth="1"/>
    <col min="11" max="11" width="33.375" style="104" customWidth="1"/>
    <col min="12" max="16384" width="9" style="104"/>
  </cols>
  <sheetData>
    <row r="1" spans="1:11" ht="15" thickBot="1">
      <c r="C1" s="104" t="s">
        <v>506</v>
      </c>
    </row>
    <row r="2" spans="1:11" ht="15" thickBot="1">
      <c r="A2" s="139" t="s">
        <v>0</v>
      </c>
      <c r="B2" s="139" t="s">
        <v>1</v>
      </c>
      <c r="C2" s="139" t="s">
        <v>2</v>
      </c>
      <c r="D2" s="141" t="s">
        <v>68</v>
      </c>
      <c r="E2" s="139" t="s">
        <v>3</v>
      </c>
      <c r="F2" s="143" t="s">
        <v>4</v>
      </c>
      <c r="G2" s="143"/>
      <c r="H2" s="143"/>
      <c r="I2" s="143"/>
      <c r="J2" s="144" t="s">
        <v>5</v>
      </c>
      <c r="K2" s="137" t="s">
        <v>6</v>
      </c>
    </row>
    <row r="3" spans="1:11" ht="25.5" customHeight="1">
      <c r="A3" s="140"/>
      <c r="B3" s="140"/>
      <c r="C3" s="140"/>
      <c r="D3" s="142"/>
      <c r="E3" s="140"/>
      <c r="F3" s="1" t="s">
        <v>7</v>
      </c>
      <c r="G3" s="2" t="s">
        <v>8</v>
      </c>
      <c r="H3" s="1" t="s">
        <v>9</v>
      </c>
      <c r="I3" s="1" t="s">
        <v>10</v>
      </c>
      <c r="J3" s="145"/>
      <c r="K3" s="138"/>
    </row>
    <row r="4" spans="1:11" ht="78.75">
      <c r="A4" s="29">
        <v>1</v>
      </c>
      <c r="B4" s="30" t="s">
        <v>71</v>
      </c>
      <c r="C4" s="30" t="s">
        <v>69</v>
      </c>
      <c r="D4" s="97" t="s">
        <v>388</v>
      </c>
      <c r="E4" s="32" t="s">
        <v>189</v>
      </c>
      <c r="F4" s="23">
        <v>19768</v>
      </c>
      <c r="G4" s="74">
        <v>23</v>
      </c>
      <c r="H4" s="75">
        <v>4546.6400000000003</v>
      </c>
      <c r="I4" s="23">
        <v>24314.639999999999</v>
      </c>
      <c r="J4" s="56" t="s">
        <v>190</v>
      </c>
      <c r="K4" s="31" t="s">
        <v>191</v>
      </c>
    </row>
    <row r="5" spans="1:11" ht="22.5">
      <c r="A5" s="29">
        <v>2</v>
      </c>
      <c r="B5" s="30" t="s">
        <v>96</v>
      </c>
      <c r="C5" s="30" t="s">
        <v>144</v>
      </c>
      <c r="D5" s="37" t="s">
        <v>388</v>
      </c>
      <c r="E5" s="38" t="s">
        <v>143</v>
      </c>
      <c r="F5" s="25"/>
      <c r="G5" s="39"/>
      <c r="H5" s="40"/>
      <c r="I5" s="21">
        <v>4212</v>
      </c>
      <c r="J5" s="41" t="s">
        <v>142</v>
      </c>
      <c r="K5" s="41" t="s">
        <v>141</v>
      </c>
    </row>
    <row r="6" spans="1:11" ht="33.75">
      <c r="A6" s="29">
        <v>3</v>
      </c>
      <c r="B6" s="30" t="s">
        <v>96</v>
      </c>
      <c r="C6" s="30" t="s">
        <v>144</v>
      </c>
      <c r="D6" s="42" t="s">
        <v>388</v>
      </c>
      <c r="E6" s="30" t="s">
        <v>145</v>
      </c>
      <c r="F6" s="25"/>
      <c r="G6" s="39"/>
      <c r="H6" s="40"/>
      <c r="I6" s="21">
        <v>4212</v>
      </c>
      <c r="J6" s="41" t="s">
        <v>153</v>
      </c>
      <c r="K6" s="41" t="s">
        <v>149</v>
      </c>
    </row>
    <row r="7" spans="1:11" ht="33.75">
      <c r="A7" s="29">
        <v>4</v>
      </c>
      <c r="B7" s="30" t="s">
        <v>96</v>
      </c>
      <c r="C7" s="30" t="s">
        <v>144</v>
      </c>
      <c r="D7" s="42" t="s">
        <v>388</v>
      </c>
      <c r="E7" s="38" t="s">
        <v>146</v>
      </c>
      <c r="F7" s="25"/>
      <c r="G7" s="39"/>
      <c r="H7" s="40"/>
      <c r="I7" s="21">
        <v>4836</v>
      </c>
      <c r="J7" s="41" t="s">
        <v>154</v>
      </c>
      <c r="K7" s="41" t="s">
        <v>150</v>
      </c>
    </row>
    <row r="8" spans="1:11" ht="67.5">
      <c r="A8" s="29">
        <v>5</v>
      </c>
      <c r="B8" s="30" t="s">
        <v>96</v>
      </c>
      <c r="C8" s="30" t="s">
        <v>144</v>
      </c>
      <c r="D8" s="42" t="s">
        <v>388</v>
      </c>
      <c r="E8" s="30" t="s">
        <v>147</v>
      </c>
      <c r="F8" s="25"/>
      <c r="G8" s="39"/>
      <c r="H8" s="40"/>
      <c r="I8" s="21">
        <v>7800</v>
      </c>
      <c r="J8" s="41" t="s">
        <v>155</v>
      </c>
      <c r="K8" s="41" t="s">
        <v>151</v>
      </c>
    </row>
    <row r="9" spans="1:11" ht="22.5">
      <c r="A9" s="29">
        <v>6</v>
      </c>
      <c r="B9" s="30" t="s">
        <v>96</v>
      </c>
      <c r="C9" s="30" t="s">
        <v>144</v>
      </c>
      <c r="D9" s="42" t="s">
        <v>388</v>
      </c>
      <c r="E9" s="38" t="s">
        <v>148</v>
      </c>
      <c r="F9" s="25"/>
      <c r="G9" s="39"/>
      <c r="H9" s="40"/>
      <c r="I9" s="21">
        <v>3744</v>
      </c>
      <c r="J9" s="41" t="s">
        <v>156</v>
      </c>
      <c r="K9" s="41" t="s">
        <v>152</v>
      </c>
    </row>
    <row r="10" spans="1:11" ht="33.75">
      <c r="A10" s="29">
        <v>7</v>
      </c>
      <c r="B10" s="30" t="s">
        <v>96</v>
      </c>
      <c r="C10" s="30" t="s">
        <v>144</v>
      </c>
      <c r="D10" s="42" t="s">
        <v>388</v>
      </c>
      <c r="E10" s="43" t="s">
        <v>169</v>
      </c>
      <c r="F10" s="25"/>
      <c r="G10" s="39"/>
      <c r="H10" s="40"/>
      <c r="I10" s="21">
        <v>3744</v>
      </c>
      <c r="J10" s="41" t="s">
        <v>157</v>
      </c>
      <c r="K10" s="41" t="s">
        <v>160</v>
      </c>
    </row>
    <row r="11" spans="1:11" ht="22.5">
      <c r="A11" s="29">
        <v>8</v>
      </c>
      <c r="B11" s="30" t="s">
        <v>96</v>
      </c>
      <c r="C11" s="30" t="s">
        <v>144</v>
      </c>
      <c r="D11" s="42" t="s">
        <v>388</v>
      </c>
      <c r="E11" s="43" t="s">
        <v>170</v>
      </c>
      <c r="F11" s="25"/>
      <c r="G11" s="39"/>
      <c r="H11" s="40"/>
      <c r="I11" s="21">
        <v>4212</v>
      </c>
      <c r="J11" s="41" t="s">
        <v>158</v>
      </c>
      <c r="K11" s="41" t="s">
        <v>161</v>
      </c>
    </row>
    <row r="12" spans="1:11" ht="56.25">
      <c r="A12" s="29">
        <v>9</v>
      </c>
      <c r="B12" s="30" t="s">
        <v>96</v>
      </c>
      <c r="C12" s="30" t="s">
        <v>144</v>
      </c>
      <c r="D12" s="42" t="s">
        <v>388</v>
      </c>
      <c r="E12" s="43" t="s">
        <v>171</v>
      </c>
      <c r="F12" s="25"/>
      <c r="G12" s="39"/>
      <c r="H12" s="40"/>
      <c r="I12" s="21">
        <v>6708</v>
      </c>
      <c r="J12" s="41" t="s">
        <v>159</v>
      </c>
      <c r="K12" s="41" t="s">
        <v>162</v>
      </c>
    </row>
    <row r="13" spans="1:11" ht="33.75">
      <c r="A13" s="29">
        <v>10</v>
      </c>
      <c r="B13" s="30" t="s">
        <v>96</v>
      </c>
      <c r="C13" s="30" t="s">
        <v>144</v>
      </c>
      <c r="D13" s="42" t="s">
        <v>388</v>
      </c>
      <c r="E13" s="43" t="s">
        <v>172</v>
      </c>
      <c r="F13" s="25"/>
      <c r="G13" s="39"/>
      <c r="H13" s="40"/>
      <c r="I13" s="21">
        <v>4836</v>
      </c>
      <c r="J13" s="41" t="s">
        <v>166</v>
      </c>
      <c r="K13" s="41" t="s">
        <v>163</v>
      </c>
    </row>
    <row r="14" spans="1:11" ht="33.75">
      <c r="A14" s="29">
        <v>11</v>
      </c>
      <c r="B14" s="30" t="s">
        <v>96</v>
      </c>
      <c r="C14" s="30" t="s">
        <v>144</v>
      </c>
      <c r="D14" s="42" t="s">
        <v>388</v>
      </c>
      <c r="E14" s="43" t="s">
        <v>173</v>
      </c>
      <c r="F14" s="25"/>
      <c r="G14" s="39"/>
      <c r="H14" s="40"/>
      <c r="I14" s="21">
        <v>4212</v>
      </c>
      <c r="J14" s="41" t="s">
        <v>167</v>
      </c>
      <c r="K14" s="41" t="s">
        <v>164</v>
      </c>
    </row>
    <row r="15" spans="1:11" ht="33.75">
      <c r="A15" s="29">
        <v>12</v>
      </c>
      <c r="B15" s="30" t="s">
        <v>96</v>
      </c>
      <c r="C15" s="30" t="s">
        <v>144</v>
      </c>
      <c r="D15" s="42">
        <v>42737</v>
      </c>
      <c r="E15" s="43" t="s">
        <v>174</v>
      </c>
      <c r="F15" s="25"/>
      <c r="G15" s="39"/>
      <c r="H15" s="40"/>
      <c r="I15" s="21">
        <v>3744</v>
      </c>
      <c r="J15" s="41" t="s">
        <v>168</v>
      </c>
      <c r="K15" s="41" t="s">
        <v>165</v>
      </c>
    </row>
    <row r="16" spans="1:11" ht="33.75">
      <c r="A16" s="29">
        <v>13</v>
      </c>
      <c r="B16" s="30" t="s">
        <v>96</v>
      </c>
      <c r="C16" s="30" t="s">
        <v>144</v>
      </c>
      <c r="D16" s="42" t="s">
        <v>388</v>
      </c>
      <c r="E16" s="43" t="s">
        <v>175</v>
      </c>
      <c r="F16" s="25"/>
      <c r="G16" s="39"/>
      <c r="H16" s="40"/>
      <c r="I16" s="21">
        <v>3120</v>
      </c>
      <c r="J16" s="41" t="s">
        <v>177</v>
      </c>
      <c r="K16" s="41" t="s">
        <v>179</v>
      </c>
    </row>
    <row r="17" spans="1:11" ht="22.5">
      <c r="A17" s="29">
        <v>14</v>
      </c>
      <c r="B17" s="30" t="s">
        <v>96</v>
      </c>
      <c r="C17" s="30" t="s">
        <v>144</v>
      </c>
      <c r="D17" s="42" t="s">
        <v>388</v>
      </c>
      <c r="E17" s="43" t="s">
        <v>176</v>
      </c>
      <c r="F17" s="25"/>
      <c r="G17" s="39"/>
      <c r="H17" s="40"/>
      <c r="I17" s="21">
        <v>10140</v>
      </c>
      <c r="J17" s="41" t="s">
        <v>178</v>
      </c>
      <c r="K17" s="41" t="s">
        <v>180</v>
      </c>
    </row>
    <row r="18" spans="1:11" ht="33.75">
      <c r="A18" s="29">
        <v>15</v>
      </c>
      <c r="B18" s="30" t="s">
        <v>96</v>
      </c>
      <c r="C18" s="30" t="s">
        <v>144</v>
      </c>
      <c r="D18" s="42" t="s">
        <v>389</v>
      </c>
      <c r="E18" s="43" t="s">
        <v>390</v>
      </c>
      <c r="F18" s="25"/>
      <c r="G18" s="39"/>
      <c r="H18" s="40"/>
      <c r="I18" s="21">
        <v>10000</v>
      </c>
      <c r="J18" s="41" t="s">
        <v>391</v>
      </c>
      <c r="K18" s="41" t="s">
        <v>396</v>
      </c>
    </row>
    <row r="19" spans="1:11" ht="45">
      <c r="A19" s="29">
        <v>16</v>
      </c>
      <c r="B19" s="30" t="s">
        <v>222</v>
      </c>
      <c r="C19" s="30" t="s">
        <v>221</v>
      </c>
      <c r="D19" s="42" t="s">
        <v>446</v>
      </c>
      <c r="E19" s="43" t="s">
        <v>223</v>
      </c>
      <c r="F19" s="44">
        <v>698325.2</v>
      </c>
      <c r="G19" s="45">
        <v>23</v>
      </c>
      <c r="H19" s="40">
        <f>F19*0.23</f>
        <v>160614.796</v>
      </c>
      <c r="I19" s="21">
        <f>F19*1.23</f>
        <v>858939.99599999993</v>
      </c>
      <c r="J19" s="46" t="s">
        <v>225</v>
      </c>
      <c r="K19" s="46" t="s">
        <v>224</v>
      </c>
    </row>
    <row r="20" spans="1:11" ht="67.5">
      <c r="A20" s="29">
        <v>17</v>
      </c>
      <c r="B20" s="30" t="s">
        <v>222</v>
      </c>
      <c r="C20" s="30" t="s">
        <v>221</v>
      </c>
      <c r="D20" s="42" t="s">
        <v>448</v>
      </c>
      <c r="E20" s="43" t="s">
        <v>226</v>
      </c>
      <c r="F20" s="44">
        <v>88211.4</v>
      </c>
      <c r="G20" s="45">
        <v>23</v>
      </c>
      <c r="H20" s="40">
        <f>F20*0.23</f>
        <v>20288.621999999999</v>
      </c>
      <c r="I20" s="21">
        <f>F20+H20</f>
        <v>108500.022</v>
      </c>
      <c r="J20" s="46" t="s">
        <v>227</v>
      </c>
      <c r="K20" s="41" t="s">
        <v>228</v>
      </c>
    </row>
    <row r="21" spans="1:11" ht="22.5">
      <c r="A21" s="29">
        <v>18</v>
      </c>
      <c r="B21" s="30" t="s">
        <v>71</v>
      </c>
      <c r="C21" s="30" t="s">
        <v>69</v>
      </c>
      <c r="D21" s="47">
        <v>42739</v>
      </c>
      <c r="E21" s="43" t="s">
        <v>181</v>
      </c>
      <c r="F21" s="22">
        <v>17954.77</v>
      </c>
      <c r="G21" s="49">
        <v>23</v>
      </c>
      <c r="H21" s="50" t="s">
        <v>182</v>
      </c>
      <c r="I21" s="22">
        <v>22084.37</v>
      </c>
      <c r="J21" s="41" t="s">
        <v>183</v>
      </c>
      <c r="K21" s="41" t="s">
        <v>184</v>
      </c>
    </row>
    <row r="22" spans="1:11" ht="22.5">
      <c r="A22" s="29">
        <v>19</v>
      </c>
      <c r="B22" s="30" t="s">
        <v>71</v>
      </c>
      <c r="C22" s="30" t="s">
        <v>69</v>
      </c>
      <c r="D22" s="47">
        <v>42739</v>
      </c>
      <c r="E22" s="48" t="s">
        <v>185</v>
      </c>
      <c r="F22" s="22">
        <v>40650.410000000003</v>
      </c>
      <c r="G22" s="49">
        <v>23</v>
      </c>
      <c r="H22" s="50" t="s">
        <v>186</v>
      </c>
      <c r="I22" s="22">
        <v>47603.51</v>
      </c>
      <c r="J22" s="41" t="s">
        <v>188</v>
      </c>
      <c r="K22" s="98" t="s">
        <v>187</v>
      </c>
    </row>
    <row r="23" spans="1:11" ht="33.75">
      <c r="A23" s="29">
        <v>20</v>
      </c>
      <c r="B23" s="32" t="s">
        <v>79</v>
      </c>
      <c r="C23" s="30" t="s">
        <v>80</v>
      </c>
      <c r="D23" s="42" t="s">
        <v>280</v>
      </c>
      <c r="E23" s="51" t="s">
        <v>281</v>
      </c>
      <c r="F23" s="28"/>
      <c r="G23" s="34"/>
      <c r="H23" s="23"/>
      <c r="I23" s="28">
        <v>60000</v>
      </c>
      <c r="J23" s="103" t="s">
        <v>282</v>
      </c>
      <c r="K23" s="52" t="s">
        <v>283</v>
      </c>
    </row>
    <row r="24" spans="1:11" ht="33.75">
      <c r="A24" s="29">
        <v>21</v>
      </c>
      <c r="B24" s="32" t="s">
        <v>79</v>
      </c>
      <c r="C24" s="30" t="s">
        <v>80</v>
      </c>
      <c r="D24" s="42" t="s">
        <v>280</v>
      </c>
      <c r="E24" s="51" t="s">
        <v>288</v>
      </c>
      <c r="F24" s="23"/>
      <c r="G24" s="34"/>
      <c r="H24" s="23"/>
      <c r="I24" s="23">
        <v>1407402</v>
      </c>
      <c r="J24" s="103" t="s">
        <v>282</v>
      </c>
      <c r="K24" s="52" t="s">
        <v>289</v>
      </c>
    </row>
    <row r="25" spans="1:11" ht="67.5">
      <c r="A25" s="29">
        <v>22</v>
      </c>
      <c r="B25" s="30" t="s">
        <v>222</v>
      </c>
      <c r="C25" s="30" t="s">
        <v>221</v>
      </c>
      <c r="D25" s="37" t="s">
        <v>447</v>
      </c>
      <c r="E25" s="43" t="s">
        <v>230</v>
      </c>
      <c r="F25" s="44">
        <v>325203.25</v>
      </c>
      <c r="G25" s="49">
        <v>23</v>
      </c>
      <c r="H25" s="50">
        <f>F25*0.23</f>
        <v>74796.747499999998</v>
      </c>
      <c r="I25" s="22">
        <f>H25+F25</f>
        <v>399999.9975</v>
      </c>
      <c r="J25" s="46" t="s">
        <v>227</v>
      </c>
      <c r="K25" s="41" t="s">
        <v>229</v>
      </c>
    </row>
    <row r="26" spans="1:11" ht="45">
      <c r="A26" s="29">
        <v>23</v>
      </c>
      <c r="B26" s="5" t="s">
        <v>96</v>
      </c>
      <c r="C26" s="30" t="s">
        <v>69</v>
      </c>
      <c r="D26" s="4">
        <v>42745</v>
      </c>
      <c r="E26" s="116" t="s">
        <v>527</v>
      </c>
      <c r="F26" s="6">
        <v>199</v>
      </c>
      <c r="G26" s="7">
        <v>23</v>
      </c>
      <c r="H26" s="8">
        <v>45.77</v>
      </c>
      <c r="I26" s="9">
        <v>244.77</v>
      </c>
      <c r="J26" s="109" t="s">
        <v>528</v>
      </c>
      <c r="K26" s="115" t="s">
        <v>529</v>
      </c>
    </row>
    <row r="27" spans="1:11" ht="33.75">
      <c r="A27" s="29">
        <v>24</v>
      </c>
      <c r="B27" s="5" t="s">
        <v>96</v>
      </c>
      <c r="C27" s="30" t="s">
        <v>69</v>
      </c>
      <c r="D27" s="4">
        <v>42746</v>
      </c>
      <c r="E27" s="116" t="s">
        <v>530</v>
      </c>
      <c r="F27" s="6">
        <v>18664.32</v>
      </c>
      <c r="G27" s="7">
        <v>23</v>
      </c>
      <c r="H27" s="8">
        <v>4292.88</v>
      </c>
      <c r="I27" s="9">
        <v>22957.200000000001</v>
      </c>
      <c r="J27" s="109" t="s">
        <v>531</v>
      </c>
      <c r="K27" s="115" t="s">
        <v>532</v>
      </c>
    </row>
    <row r="28" spans="1:11" ht="33.75">
      <c r="A28" s="29">
        <v>25</v>
      </c>
      <c r="B28" s="30" t="s">
        <v>70</v>
      </c>
      <c r="C28" s="30" t="s">
        <v>69</v>
      </c>
      <c r="D28" s="42" t="s">
        <v>118</v>
      </c>
      <c r="E28" s="30" t="s">
        <v>11</v>
      </c>
      <c r="F28" s="25">
        <v>1200</v>
      </c>
      <c r="G28" s="39" t="s">
        <v>12</v>
      </c>
      <c r="H28" s="40">
        <v>0</v>
      </c>
      <c r="I28" s="21">
        <v>1200</v>
      </c>
      <c r="J28" s="27" t="s">
        <v>13</v>
      </c>
      <c r="K28" s="27" t="s">
        <v>14</v>
      </c>
    </row>
    <row r="29" spans="1:11" ht="33.75">
      <c r="A29" s="29">
        <v>26</v>
      </c>
      <c r="B29" s="30" t="s">
        <v>96</v>
      </c>
      <c r="C29" s="30" t="s">
        <v>69</v>
      </c>
      <c r="D29" s="42" t="s">
        <v>125</v>
      </c>
      <c r="E29" s="30" t="s">
        <v>124</v>
      </c>
      <c r="F29" s="25">
        <v>3000</v>
      </c>
      <c r="G29" s="39">
        <v>23</v>
      </c>
      <c r="H29" s="40">
        <f>F29*0.23</f>
        <v>690</v>
      </c>
      <c r="I29" s="21">
        <f>H29+F29</f>
        <v>3690</v>
      </c>
      <c r="J29" s="41" t="s">
        <v>126</v>
      </c>
      <c r="K29" s="41" t="s">
        <v>127</v>
      </c>
    </row>
    <row r="30" spans="1:11" ht="45">
      <c r="A30" s="29">
        <v>27</v>
      </c>
      <c r="B30" s="30" t="s">
        <v>87</v>
      </c>
      <c r="C30" s="30" t="s">
        <v>80</v>
      </c>
      <c r="D30" s="42">
        <v>42751</v>
      </c>
      <c r="E30" s="30" t="s">
        <v>475</v>
      </c>
      <c r="F30" s="25"/>
      <c r="G30" s="39"/>
      <c r="H30" s="40"/>
      <c r="I30" s="21">
        <v>26620.71</v>
      </c>
      <c r="J30" s="41" t="s">
        <v>477</v>
      </c>
      <c r="K30" s="92" t="s">
        <v>476</v>
      </c>
    </row>
    <row r="31" spans="1:11" ht="33.75">
      <c r="A31" s="29">
        <v>28</v>
      </c>
      <c r="B31" s="30" t="s">
        <v>96</v>
      </c>
      <c r="C31" s="30" t="s">
        <v>69</v>
      </c>
      <c r="D31" s="37" t="s">
        <v>331</v>
      </c>
      <c r="E31" s="48" t="s">
        <v>324</v>
      </c>
      <c r="F31" s="44">
        <v>1422.76</v>
      </c>
      <c r="G31" s="49">
        <v>23</v>
      </c>
      <c r="H31" s="99">
        <v>327.24</v>
      </c>
      <c r="I31" s="22">
        <v>1750</v>
      </c>
      <c r="J31" s="41" t="s">
        <v>257</v>
      </c>
      <c r="K31" s="41" t="s">
        <v>325</v>
      </c>
    </row>
    <row r="32" spans="1:11" ht="33.75">
      <c r="A32" s="29">
        <v>29</v>
      </c>
      <c r="B32" s="30" t="s">
        <v>79</v>
      </c>
      <c r="C32" s="30" t="s">
        <v>80</v>
      </c>
      <c r="D32" s="37" t="s">
        <v>460</v>
      </c>
      <c r="E32" s="91" t="s">
        <v>461</v>
      </c>
      <c r="F32" s="44"/>
      <c r="G32" s="49"/>
      <c r="H32" s="99"/>
      <c r="I32" s="22">
        <v>28160</v>
      </c>
      <c r="J32" s="41" t="s">
        <v>414</v>
      </c>
      <c r="K32" s="92" t="s">
        <v>462</v>
      </c>
    </row>
    <row r="33" spans="1:11" ht="33.75">
      <c r="A33" s="29">
        <v>30</v>
      </c>
      <c r="B33" s="30" t="s">
        <v>79</v>
      </c>
      <c r="C33" s="30" t="s">
        <v>80</v>
      </c>
      <c r="D33" s="37" t="s">
        <v>460</v>
      </c>
      <c r="E33" s="91" t="s">
        <v>463</v>
      </c>
      <c r="F33" s="44"/>
      <c r="G33" s="49"/>
      <c r="H33" s="99"/>
      <c r="I33" s="22">
        <v>22171.5</v>
      </c>
      <c r="J33" s="41" t="s">
        <v>414</v>
      </c>
      <c r="K33" s="92" t="s">
        <v>464</v>
      </c>
    </row>
    <row r="34" spans="1:11" ht="33.75">
      <c r="A34" s="29">
        <v>31</v>
      </c>
      <c r="B34" s="30" t="s">
        <v>96</v>
      </c>
      <c r="C34" s="30" t="s">
        <v>69</v>
      </c>
      <c r="D34" s="37" t="s">
        <v>340</v>
      </c>
      <c r="E34" s="48" t="s">
        <v>326</v>
      </c>
      <c r="F34" s="44">
        <v>4500</v>
      </c>
      <c r="G34" s="49">
        <v>23</v>
      </c>
      <c r="H34" s="99">
        <v>1035</v>
      </c>
      <c r="I34" s="22">
        <v>5535</v>
      </c>
      <c r="J34" s="41" t="s">
        <v>257</v>
      </c>
      <c r="K34" s="41" t="s">
        <v>327</v>
      </c>
    </row>
    <row r="35" spans="1:11" ht="33.75">
      <c r="A35" s="29">
        <v>32</v>
      </c>
      <c r="B35" s="32" t="s">
        <v>79</v>
      </c>
      <c r="C35" s="30" t="s">
        <v>80</v>
      </c>
      <c r="D35" s="42" t="s">
        <v>284</v>
      </c>
      <c r="E35" s="51" t="s">
        <v>285</v>
      </c>
      <c r="F35" s="23"/>
      <c r="G35" s="34"/>
      <c r="H35" s="23"/>
      <c r="I35" s="23">
        <v>120000</v>
      </c>
      <c r="J35" s="103" t="s">
        <v>286</v>
      </c>
      <c r="K35" s="52" t="s">
        <v>287</v>
      </c>
    </row>
    <row r="36" spans="1:11" ht="45">
      <c r="A36" s="29">
        <v>33</v>
      </c>
      <c r="B36" s="30" t="s">
        <v>70</v>
      </c>
      <c r="C36" s="30" t="s">
        <v>69</v>
      </c>
      <c r="D36" s="42" t="s">
        <v>332</v>
      </c>
      <c r="E36" s="30" t="s">
        <v>15</v>
      </c>
      <c r="F36" s="25">
        <v>250</v>
      </c>
      <c r="G36" s="39">
        <v>23</v>
      </c>
      <c r="H36" s="40">
        <v>57.5</v>
      </c>
      <c r="I36" s="21">
        <v>307.5</v>
      </c>
      <c r="J36" s="27" t="s">
        <v>16</v>
      </c>
      <c r="K36" s="27" t="s">
        <v>17</v>
      </c>
    </row>
    <row r="37" spans="1:11" ht="22.5">
      <c r="A37" s="29">
        <v>34</v>
      </c>
      <c r="B37" s="32" t="s">
        <v>482</v>
      </c>
      <c r="C37" s="30" t="s">
        <v>144</v>
      </c>
      <c r="D37" s="67" t="s">
        <v>505</v>
      </c>
      <c r="E37" s="53" t="s">
        <v>483</v>
      </c>
      <c r="F37" s="28"/>
      <c r="G37" s="35"/>
      <c r="H37" s="28"/>
      <c r="I37" s="28">
        <v>3000</v>
      </c>
      <c r="J37" s="56" t="s">
        <v>484</v>
      </c>
      <c r="K37" s="51" t="s">
        <v>485</v>
      </c>
    </row>
    <row r="38" spans="1:11" ht="33.75">
      <c r="A38" s="29">
        <v>35</v>
      </c>
      <c r="B38" s="53" t="s">
        <v>434</v>
      </c>
      <c r="C38" s="53" t="s">
        <v>144</v>
      </c>
      <c r="D38" s="53" t="s">
        <v>433</v>
      </c>
      <c r="E38" s="32" t="s">
        <v>432</v>
      </c>
      <c r="F38" s="23"/>
      <c r="G38" s="34"/>
      <c r="H38" s="23"/>
      <c r="I38" s="23">
        <v>3142.61</v>
      </c>
      <c r="J38" s="34" t="s">
        <v>431</v>
      </c>
      <c r="K38" s="34"/>
    </row>
    <row r="39" spans="1:11" ht="22.5">
      <c r="A39" s="29">
        <v>36</v>
      </c>
      <c r="B39" s="30" t="s">
        <v>96</v>
      </c>
      <c r="C39" s="30" t="s">
        <v>69</v>
      </c>
      <c r="D39" s="67" t="s">
        <v>133</v>
      </c>
      <c r="E39" s="42" t="s">
        <v>131</v>
      </c>
      <c r="F39" s="25">
        <v>6000</v>
      </c>
      <c r="G39" s="39">
        <v>23</v>
      </c>
      <c r="H39" s="40">
        <f>F39*0.23</f>
        <v>1380</v>
      </c>
      <c r="I39" s="21">
        <f>H39+F39</f>
        <v>7380</v>
      </c>
      <c r="J39" s="27" t="s">
        <v>132</v>
      </c>
      <c r="K39" s="27" t="s">
        <v>269</v>
      </c>
    </row>
    <row r="40" spans="1:11" ht="33.75">
      <c r="A40" s="29">
        <v>37</v>
      </c>
      <c r="B40" s="32" t="s">
        <v>79</v>
      </c>
      <c r="C40" s="30" t="s">
        <v>80</v>
      </c>
      <c r="D40" s="42" t="s">
        <v>290</v>
      </c>
      <c r="E40" s="51" t="s">
        <v>291</v>
      </c>
      <c r="F40" s="23"/>
      <c r="G40" s="34"/>
      <c r="H40" s="23"/>
      <c r="I40" s="28">
        <v>155000</v>
      </c>
      <c r="J40" s="103" t="s">
        <v>286</v>
      </c>
      <c r="K40" s="52" t="s">
        <v>292</v>
      </c>
    </row>
    <row r="41" spans="1:11" ht="45">
      <c r="A41" s="29">
        <v>38</v>
      </c>
      <c r="B41" s="30" t="s">
        <v>96</v>
      </c>
      <c r="C41" s="30" t="s">
        <v>69</v>
      </c>
      <c r="D41" s="42" t="s">
        <v>128</v>
      </c>
      <c r="E41" s="48" t="s">
        <v>129</v>
      </c>
      <c r="F41" s="25">
        <v>14800</v>
      </c>
      <c r="G41" s="39">
        <v>23</v>
      </c>
      <c r="H41" s="40">
        <f>F41*0.23</f>
        <v>3404</v>
      </c>
      <c r="I41" s="21">
        <f>H41+F41</f>
        <v>18204</v>
      </c>
      <c r="J41" s="41" t="s">
        <v>126</v>
      </c>
      <c r="K41" s="41" t="s">
        <v>130</v>
      </c>
    </row>
    <row r="42" spans="1:11" ht="56.25">
      <c r="A42" s="29">
        <v>39</v>
      </c>
      <c r="B42" s="30" t="s">
        <v>96</v>
      </c>
      <c r="C42" s="30" t="s">
        <v>69</v>
      </c>
      <c r="D42" s="42" t="s">
        <v>488</v>
      </c>
      <c r="E42" s="48" t="s">
        <v>489</v>
      </c>
      <c r="F42" s="25"/>
      <c r="G42" s="39"/>
      <c r="H42" s="40"/>
      <c r="I42" s="21">
        <v>3000</v>
      </c>
      <c r="J42" s="41" t="s">
        <v>487</v>
      </c>
      <c r="K42" s="92" t="s">
        <v>486</v>
      </c>
    </row>
    <row r="43" spans="1:11" ht="45">
      <c r="A43" s="29">
        <v>40</v>
      </c>
      <c r="B43" s="30" t="s">
        <v>71</v>
      </c>
      <c r="C43" s="30" t="s">
        <v>69</v>
      </c>
      <c r="D43" s="42" t="s">
        <v>106</v>
      </c>
      <c r="E43" s="29" t="s">
        <v>18</v>
      </c>
      <c r="F43" s="21">
        <v>56900.4</v>
      </c>
      <c r="G43" s="39">
        <v>23</v>
      </c>
      <c r="H43" s="40">
        <v>13087.092000000001</v>
      </c>
      <c r="I43" s="21">
        <v>69987.491999999998</v>
      </c>
      <c r="J43" s="54" t="s">
        <v>19</v>
      </c>
      <c r="K43" s="55" t="s">
        <v>20</v>
      </c>
    </row>
    <row r="44" spans="1:11" ht="45">
      <c r="A44" s="29">
        <v>41</v>
      </c>
      <c r="B44" s="30" t="s">
        <v>96</v>
      </c>
      <c r="C44" s="30" t="s">
        <v>144</v>
      </c>
      <c r="D44" s="42" t="s">
        <v>392</v>
      </c>
      <c r="E44" s="29" t="s">
        <v>393</v>
      </c>
      <c r="F44" s="21"/>
      <c r="G44" s="39"/>
      <c r="H44" s="40"/>
      <c r="I44" s="21">
        <v>2835</v>
      </c>
      <c r="J44" s="54" t="s">
        <v>394</v>
      </c>
      <c r="K44" s="55" t="s">
        <v>395</v>
      </c>
    </row>
    <row r="45" spans="1:11" ht="45">
      <c r="A45" s="29">
        <v>42</v>
      </c>
      <c r="B45" s="30" t="s">
        <v>96</v>
      </c>
      <c r="C45" s="30" t="s">
        <v>144</v>
      </c>
      <c r="D45" s="42" t="s">
        <v>392</v>
      </c>
      <c r="E45" s="29" t="s">
        <v>405</v>
      </c>
      <c r="F45" s="21"/>
      <c r="G45" s="39"/>
      <c r="H45" s="40"/>
      <c r="I45" s="21">
        <v>2835</v>
      </c>
      <c r="J45" s="54" t="s">
        <v>406</v>
      </c>
      <c r="K45" s="55" t="s">
        <v>395</v>
      </c>
    </row>
    <row r="46" spans="1:11" ht="56.25">
      <c r="A46" s="29">
        <v>43</v>
      </c>
      <c r="B46" s="30" t="s">
        <v>96</v>
      </c>
      <c r="C46" s="30" t="s">
        <v>69</v>
      </c>
      <c r="D46" s="42" t="s">
        <v>348</v>
      </c>
      <c r="E46" s="48" t="s">
        <v>342</v>
      </c>
      <c r="F46" s="44">
        <v>4000</v>
      </c>
      <c r="G46" s="49">
        <v>23</v>
      </c>
      <c r="H46" s="99">
        <v>920</v>
      </c>
      <c r="I46" s="22">
        <v>4920</v>
      </c>
      <c r="J46" s="41" t="s">
        <v>343</v>
      </c>
      <c r="K46" s="41" t="s">
        <v>344</v>
      </c>
    </row>
    <row r="47" spans="1:11" ht="22.5">
      <c r="A47" s="29">
        <v>44</v>
      </c>
      <c r="B47" s="30" t="s">
        <v>222</v>
      </c>
      <c r="C47" s="30" t="s">
        <v>144</v>
      </c>
      <c r="D47" s="42">
        <v>42775</v>
      </c>
      <c r="E47" s="48" t="s">
        <v>413</v>
      </c>
      <c r="F47" s="44">
        <v>1500</v>
      </c>
      <c r="G47" s="49">
        <v>0</v>
      </c>
      <c r="H47" s="99"/>
      <c r="I47" s="22">
        <v>1500</v>
      </c>
      <c r="J47" s="41" t="s">
        <v>414</v>
      </c>
      <c r="K47" s="41" t="s">
        <v>415</v>
      </c>
    </row>
    <row r="48" spans="1:11" ht="45">
      <c r="A48" s="29">
        <v>45</v>
      </c>
      <c r="B48" s="30" t="s">
        <v>96</v>
      </c>
      <c r="C48" s="30" t="s">
        <v>144</v>
      </c>
      <c r="D48" s="42" t="s">
        <v>403</v>
      </c>
      <c r="E48" s="29" t="s">
        <v>402</v>
      </c>
      <c r="F48" s="21"/>
      <c r="G48" s="39"/>
      <c r="H48" s="40"/>
      <c r="I48" s="21">
        <v>11825</v>
      </c>
      <c r="J48" s="54" t="s">
        <v>407</v>
      </c>
      <c r="K48" s="55" t="s">
        <v>404</v>
      </c>
    </row>
    <row r="49" spans="1:11" ht="33.75">
      <c r="A49" s="29">
        <v>46</v>
      </c>
      <c r="B49" s="30" t="s">
        <v>96</v>
      </c>
      <c r="C49" s="30" t="s">
        <v>69</v>
      </c>
      <c r="D49" s="42" t="s">
        <v>466</v>
      </c>
      <c r="E49" s="91" t="s">
        <v>465</v>
      </c>
      <c r="F49" s="21"/>
      <c r="G49" s="39"/>
      <c r="H49" s="40"/>
      <c r="I49" s="21">
        <v>546</v>
      </c>
      <c r="J49" s="54" t="s">
        <v>159</v>
      </c>
      <c r="K49" s="55" t="s">
        <v>467</v>
      </c>
    </row>
    <row r="50" spans="1:11" ht="56.25">
      <c r="A50" s="29">
        <v>47</v>
      </c>
      <c r="B50" s="30" t="s">
        <v>96</v>
      </c>
      <c r="C50" s="30" t="s">
        <v>69</v>
      </c>
      <c r="D50" s="42" t="s">
        <v>349</v>
      </c>
      <c r="E50" s="48" t="s">
        <v>345</v>
      </c>
      <c r="F50" s="44">
        <v>4500</v>
      </c>
      <c r="G50" s="49" t="s">
        <v>12</v>
      </c>
      <c r="H50" s="99">
        <v>0</v>
      </c>
      <c r="I50" s="22">
        <v>4500</v>
      </c>
      <c r="J50" s="41" t="s">
        <v>346</v>
      </c>
      <c r="K50" s="41" t="s">
        <v>347</v>
      </c>
    </row>
    <row r="51" spans="1:11" ht="56.25">
      <c r="A51" s="29">
        <v>48</v>
      </c>
      <c r="B51" s="30" t="s">
        <v>222</v>
      </c>
      <c r="C51" s="30" t="s">
        <v>69</v>
      </c>
      <c r="D51" s="42" t="s">
        <v>353</v>
      </c>
      <c r="E51" s="48" t="s">
        <v>350</v>
      </c>
      <c r="F51" s="44">
        <v>32407.41</v>
      </c>
      <c r="G51" s="49">
        <v>23</v>
      </c>
      <c r="H51" s="99">
        <v>2592.59</v>
      </c>
      <c r="I51" s="22">
        <v>35000</v>
      </c>
      <c r="J51" s="41" t="s">
        <v>351</v>
      </c>
      <c r="K51" s="41" t="s">
        <v>352</v>
      </c>
    </row>
    <row r="52" spans="1:11" customFormat="1" ht="33.75">
      <c r="A52" s="29">
        <v>49</v>
      </c>
      <c r="B52" s="112"/>
      <c r="C52" s="112"/>
      <c r="D52" s="42" t="s">
        <v>526</v>
      </c>
      <c r="E52" s="30" t="s">
        <v>523</v>
      </c>
      <c r="F52" s="114"/>
      <c r="G52" s="114"/>
      <c r="H52" s="114"/>
      <c r="I52" s="113">
        <v>7380</v>
      </c>
      <c r="J52" s="27" t="s">
        <v>524</v>
      </c>
      <c r="K52" s="27" t="s">
        <v>525</v>
      </c>
    </row>
    <row r="53" spans="1:11" s="105" customFormat="1" ht="67.5">
      <c r="A53" s="29">
        <v>50</v>
      </c>
      <c r="B53" s="69" t="s">
        <v>87</v>
      </c>
      <c r="C53" s="30" t="s">
        <v>80</v>
      </c>
      <c r="D53" s="70">
        <v>42788</v>
      </c>
      <c r="E53" s="71" t="s">
        <v>314</v>
      </c>
      <c r="F53" s="26">
        <v>3368.02</v>
      </c>
      <c r="G53" s="100">
        <v>0</v>
      </c>
      <c r="H53" s="40">
        <v>0</v>
      </c>
      <c r="I53" s="26">
        <v>3368.02</v>
      </c>
      <c r="J53" s="54" t="s">
        <v>315</v>
      </c>
      <c r="K53" s="41" t="s">
        <v>318</v>
      </c>
    </row>
    <row r="54" spans="1:11" s="105" customFormat="1" ht="45">
      <c r="A54" s="29">
        <v>51</v>
      </c>
      <c r="B54" s="69" t="s">
        <v>70</v>
      </c>
      <c r="C54" s="30" t="s">
        <v>69</v>
      </c>
      <c r="D54" s="57">
        <v>42789</v>
      </c>
      <c r="E54" s="58" t="s">
        <v>73</v>
      </c>
      <c r="F54" s="24">
        <v>4000</v>
      </c>
      <c r="G54" s="61">
        <v>0</v>
      </c>
      <c r="H54" s="62">
        <v>0</v>
      </c>
      <c r="I54" s="24">
        <v>4000</v>
      </c>
      <c r="J54" s="59" t="s">
        <v>74</v>
      </c>
      <c r="K54" s="60" t="s">
        <v>75</v>
      </c>
    </row>
    <row r="55" spans="1:11" s="105" customFormat="1" ht="22.5">
      <c r="A55" s="29">
        <v>52</v>
      </c>
      <c r="B55" s="69" t="s">
        <v>96</v>
      </c>
      <c r="C55" s="30" t="s">
        <v>69</v>
      </c>
      <c r="D55" s="57" t="s">
        <v>122</v>
      </c>
      <c r="E55" s="32" t="s">
        <v>98</v>
      </c>
      <c r="F55" s="24">
        <v>1288</v>
      </c>
      <c r="G55" s="61">
        <v>0</v>
      </c>
      <c r="H55" s="62">
        <v>0</v>
      </c>
      <c r="I55" s="24">
        <v>1288</v>
      </c>
      <c r="J55" s="36" t="s">
        <v>97</v>
      </c>
      <c r="K55" s="34" t="s">
        <v>99</v>
      </c>
    </row>
    <row r="56" spans="1:11" ht="45">
      <c r="A56" s="29">
        <v>53</v>
      </c>
      <c r="B56" s="69" t="s">
        <v>96</v>
      </c>
      <c r="C56" s="30" t="s">
        <v>69</v>
      </c>
      <c r="D56" s="57" t="s">
        <v>123</v>
      </c>
      <c r="E56" s="32" t="s">
        <v>101</v>
      </c>
      <c r="F56" s="24">
        <v>1300</v>
      </c>
      <c r="G56" s="61">
        <v>0</v>
      </c>
      <c r="H56" s="62">
        <v>0</v>
      </c>
      <c r="I56" s="24">
        <v>1300</v>
      </c>
      <c r="J56" s="36" t="s">
        <v>100</v>
      </c>
      <c r="K56" s="60" t="s">
        <v>102</v>
      </c>
    </row>
    <row r="57" spans="1:11" ht="45">
      <c r="A57" s="29">
        <v>54</v>
      </c>
      <c r="B57" s="69" t="s">
        <v>71</v>
      </c>
      <c r="C57" s="30" t="s">
        <v>69</v>
      </c>
      <c r="D57" s="63" t="s">
        <v>341</v>
      </c>
      <c r="E57" s="48" t="s">
        <v>328</v>
      </c>
      <c r="F57" s="44">
        <v>23100</v>
      </c>
      <c r="G57" s="49">
        <v>23</v>
      </c>
      <c r="H57" s="99">
        <v>5313</v>
      </c>
      <c r="I57" s="22">
        <v>28413</v>
      </c>
      <c r="J57" s="41" t="s">
        <v>329</v>
      </c>
      <c r="K57" s="41" t="s">
        <v>330</v>
      </c>
    </row>
    <row r="58" spans="1:11" ht="56.25">
      <c r="A58" s="29">
        <v>55</v>
      </c>
      <c r="B58" s="32" t="s">
        <v>96</v>
      </c>
      <c r="C58" s="30" t="s">
        <v>69</v>
      </c>
      <c r="D58" s="67" t="s">
        <v>499</v>
      </c>
      <c r="E58" s="32" t="s">
        <v>500</v>
      </c>
      <c r="F58" s="28"/>
      <c r="G58" s="35"/>
      <c r="H58" s="28"/>
      <c r="I58" s="28">
        <v>8100</v>
      </c>
      <c r="J58" s="56" t="s">
        <v>497</v>
      </c>
      <c r="K58" s="92" t="s">
        <v>498</v>
      </c>
    </row>
    <row r="59" spans="1:11" ht="45">
      <c r="A59" s="29">
        <v>56</v>
      </c>
      <c r="B59" s="30" t="s">
        <v>72</v>
      </c>
      <c r="C59" s="30" t="s">
        <v>69</v>
      </c>
      <c r="D59" s="42" t="s">
        <v>107</v>
      </c>
      <c r="E59" s="30" t="s">
        <v>22</v>
      </c>
      <c r="F59" s="25">
        <v>6910.57</v>
      </c>
      <c r="G59" s="39">
        <v>23</v>
      </c>
      <c r="H59" s="40">
        <v>1589.4311</v>
      </c>
      <c r="I59" s="25">
        <v>8500.0010999999995</v>
      </c>
      <c r="J59" s="54" t="s">
        <v>19</v>
      </c>
      <c r="K59" s="64" t="s">
        <v>23</v>
      </c>
    </row>
    <row r="60" spans="1:11" ht="45">
      <c r="A60" s="29">
        <v>57</v>
      </c>
      <c r="B60" s="30" t="s">
        <v>222</v>
      </c>
      <c r="C60" s="30" t="s">
        <v>69</v>
      </c>
      <c r="D60" s="42" t="s">
        <v>428</v>
      </c>
      <c r="E60" s="30" t="s">
        <v>429</v>
      </c>
      <c r="F60" s="25">
        <v>2777.78</v>
      </c>
      <c r="G60" s="39">
        <v>8</v>
      </c>
      <c r="H60" s="40">
        <f>F60*0.08</f>
        <v>222.22240000000002</v>
      </c>
      <c r="I60" s="25">
        <f>F60+H60</f>
        <v>3000.0024000000003</v>
      </c>
      <c r="J60" s="54" t="s">
        <v>19</v>
      </c>
      <c r="K60" s="64" t="s">
        <v>430</v>
      </c>
    </row>
    <row r="61" spans="1:11" ht="45">
      <c r="A61" s="29">
        <v>58</v>
      </c>
      <c r="B61" s="30" t="s">
        <v>96</v>
      </c>
      <c r="C61" s="30" t="s">
        <v>69</v>
      </c>
      <c r="D61" s="42" t="s">
        <v>472</v>
      </c>
      <c r="E61" s="30"/>
      <c r="F61" s="25"/>
      <c r="G61" s="39"/>
      <c r="H61" s="40"/>
      <c r="I61" s="25">
        <v>3450</v>
      </c>
      <c r="J61" s="54" t="s">
        <v>474</v>
      </c>
      <c r="K61" s="92" t="s">
        <v>473</v>
      </c>
    </row>
    <row r="62" spans="1:11" ht="68.25" customHeight="1">
      <c r="A62" s="29">
        <v>59</v>
      </c>
      <c r="B62" s="30" t="s">
        <v>96</v>
      </c>
      <c r="C62" s="30" t="s">
        <v>69</v>
      </c>
      <c r="D62" s="42" t="s">
        <v>469</v>
      </c>
      <c r="E62" s="91" t="s">
        <v>468</v>
      </c>
      <c r="F62" s="25">
        <v>910</v>
      </c>
      <c r="G62" s="39">
        <v>8</v>
      </c>
      <c r="H62" s="40">
        <f>F62*0.08</f>
        <v>72.8</v>
      </c>
      <c r="I62" s="25">
        <f>H62+F62</f>
        <v>982.8</v>
      </c>
      <c r="J62" s="54" t="s">
        <v>470</v>
      </c>
      <c r="K62" s="64" t="s">
        <v>471</v>
      </c>
    </row>
    <row r="63" spans="1:11" ht="33.75">
      <c r="A63" s="29">
        <v>60</v>
      </c>
      <c r="B63" s="32" t="s">
        <v>79</v>
      </c>
      <c r="C63" s="30" t="s">
        <v>80</v>
      </c>
      <c r="D63" s="42" t="s">
        <v>293</v>
      </c>
      <c r="E63" s="51" t="s">
        <v>294</v>
      </c>
      <c r="F63" s="23"/>
      <c r="G63" s="34"/>
      <c r="H63" s="23"/>
      <c r="I63" s="28" t="s">
        <v>295</v>
      </c>
      <c r="J63" s="103" t="s">
        <v>286</v>
      </c>
      <c r="K63" s="52" t="s">
        <v>296</v>
      </c>
    </row>
    <row r="64" spans="1:11" ht="33.75">
      <c r="A64" s="29">
        <v>61</v>
      </c>
      <c r="B64" s="30" t="s">
        <v>96</v>
      </c>
      <c r="C64" s="30" t="s">
        <v>69</v>
      </c>
      <c r="D64" s="53" t="s">
        <v>140</v>
      </c>
      <c r="E64" s="42" t="s">
        <v>137</v>
      </c>
      <c r="F64" s="28">
        <v>1393.06</v>
      </c>
      <c r="G64" s="65">
        <v>23</v>
      </c>
      <c r="H64" s="66">
        <f>F64*0.23</f>
        <v>320.40379999999999</v>
      </c>
      <c r="I64" s="21">
        <f>F64+H64</f>
        <v>1713.4638</v>
      </c>
      <c r="J64" s="54" t="s">
        <v>138</v>
      </c>
      <c r="K64" s="36" t="s">
        <v>139</v>
      </c>
    </row>
    <row r="65" spans="1:11" ht="56.25">
      <c r="A65" s="29">
        <v>62</v>
      </c>
      <c r="B65" s="32" t="s">
        <v>96</v>
      </c>
      <c r="C65" s="30" t="s">
        <v>69</v>
      </c>
      <c r="D65" s="67" t="s">
        <v>479</v>
      </c>
      <c r="E65" s="91" t="s">
        <v>478</v>
      </c>
      <c r="F65" s="28"/>
      <c r="G65" s="35"/>
      <c r="H65" s="28"/>
      <c r="I65" s="28">
        <v>1620</v>
      </c>
      <c r="J65" s="36" t="s">
        <v>480</v>
      </c>
      <c r="K65" s="95" t="s">
        <v>481</v>
      </c>
    </row>
    <row r="66" spans="1:11" ht="33.75">
      <c r="A66" s="29">
        <v>63</v>
      </c>
      <c r="B66" s="32" t="s">
        <v>79</v>
      </c>
      <c r="C66" s="30" t="s">
        <v>80</v>
      </c>
      <c r="D66" s="42" t="s">
        <v>300</v>
      </c>
      <c r="E66" s="51" t="s">
        <v>301</v>
      </c>
      <c r="F66" s="28"/>
      <c r="G66" s="35"/>
      <c r="H66" s="28"/>
      <c r="I66" s="28">
        <v>100000</v>
      </c>
      <c r="J66" s="103" t="s">
        <v>286</v>
      </c>
      <c r="K66" s="52" t="s">
        <v>302</v>
      </c>
    </row>
    <row r="67" spans="1:11" ht="33.75">
      <c r="A67" s="29">
        <v>64</v>
      </c>
      <c r="B67" s="32" t="s">
        <v>79</v>
      </c>
      <c r="C67" s="30" t="s">
        <v>80</v>
      </c>
      <c r="D67" s="42" t="s">
        <v>297</v>
      </c>
      <c r="E67" s="51" t="s">
        <v>298</v>
      </c>
      <c r="F67" s="28"/>
      <c r="G67" s="35"/>
      <c r="H67" s="28"/>
      <c r="I67" s="28">
        <v>45000</v>
      </c>
      <c r="J67" s="103" t="s">
        <v>286</v>
      </c>
      <c r="K67" s="52" t="s">
        <v>299</v>
      </c>
    </row>
    <row r="68" spans="1:11" ht="22.5">
      <c r="A68" s="29">
        <v>65</v>
      </c>
      <c r="B68" s="32" t="s">
        <v>96</v>
      </c>
      <c r="C68" s="30" t="s">
        <v>69</v>
      </c>
      <c r="D68" s="42" t="s">
        <v>416</v>
      </c>
      <c r="E68" s="32" t="s">
        <v>417</v>
      </c>
      <c r="F68" s="28">
        <v>4000</v>
      </c>
      <c r="G68" s="35">
        <v>23</v>
      </c>
      <c r="H68" s="28">
        <f>F68*0.23</f>
        <v>920</v>
      </c>
      <c r="I68" s="28">
        <f>H68+F68</f>
        <v>4920</v>
      </c>
      <c r="J68" s="103" t="s">
        <v>418</v>
      </c>
      <c r="K68" s="52" t="s">
        <v>419</v>
      </c>
    </row>
    <row r="69" spans="1:11" ht="45">
      <c r="A69" s="29">
        <v>66</v>
      </c>
      <c r="B69" s="30" t="s">
        <v>96</v>
      </c>
      <c r="C69" s="30" t="s">
        <v>221</v>
      </c>
      <c r="D69" s="67" t="s">
        <v>451</v>
      </c>
      <c r="E69" s="43" t="s">
        <v>233</v>
      </c>
      <c r="F69" s="23">
        <v>5000</v>
      </c>
      <c r="G69" s="39">
        <v>0</v>
      </c>
      <c r="H69" s="40">
        <v>0</v>
      </c>
      <c r="I69" s="25">
        <v>5000</v>
      </c>
      <c r="J69" s="46" t="s">
        <v>232</v>
      </c>
      <c r="K69" s="41" t="s">
        <v>231</v>
      </c>
    </row>
    <row r="70" spans="1:11" ht="45">
      <c r="A70" s="29">
        <v>67</v>
      </c>
      <c r="B70" s="30" t="s">
        <v>96</v>
      </c>
      <c r="C70" s="30" t="s">
        <v>221</v>
      </c>
      <c r="D70" s="67" t="s">
        <v>449</v>
      </c>
      <c r="E70" s="42" t="s">
        <v>238</v>
      </c>
      <c r="F70" s="23">
        <v>6000</v>
      </c>
      <c r="G70" s="39">
        <v>0</v>
      </c>
      <c r="H70" s="40">
        <v>0</v>
      </c>
      <c r="I70" s="25">
        <v>6000</v>
      </c>
      <c r="J70" s="46" t="s">
        <v>232</v>
      </c>
      <c r="K70" s="41" t="s">
        <v>234</v>
      </c>
    </row>
    <row r="71" spans="1:11" ht="45">
      <c r="A71" s="29">
        <v>68</v>
      </c>
      <c r="B71" s="30" t="s">
        <v>96</v>
      </c>
      <c r="C71" s="30" t="s">
        <v>221</v>
      </c>
      <c r="D71" s="67" t="s">
        <v>450</v>
      </c>
      <c r="E71" s="42" t="s">
        <v>239</v>
      </c>
      <c r="F71" s="23">
        <v>5691.06</v>
      </c>
      <c r="G71" s="39">
        <v>23</v>
      </c>
      <c r="H71" s="40">
        <f>F71*0.23</f>
        <v>1308.9438000000002</v>
      </c>
      <c r="I71" s="25">
        <f>H71+F71</f>
        <v>7000.0038000000004</v>
      </c>
      <c r="J71" s="46" t="s">
        <v>237</v>
      </c>
      <c r="K71" s="41" t="s">
        <v>235</v>
      </c>
    </row>
    <row r="72" spans="1:11" ht="45">
      <c r="A72" s="29">
        <v>69</v>
      </c>
      <c r="B72" s="30" t="s">
        <v>96</v>
      </c>
      <c r="C72" s="30" t="s">
        <v>221</v>
      </c>
      <c r="D72" s="67" t="s">
        <v>452</v>
      </c>
      <c r="E72" s="42" t="s">
        <v>240</v>
      </c>
      <c r="F72" s="23">
        <v>6504.07</v>
      </c>
      <c r="G72" s="39">
        <v>23</v>
      </c>
      <c r="H72" s="40">
        <f>F72*0.23</f>
        <v>1495.9360999999999</v>
      </c>
      <c r="I72" s="25">
        <f>H72+F72</f>
        <v>8000.0060999999996</v>
      </c>
      <c r="J72" s="46" t="s">
        <v>237</v>
      </c>
      <c r="K72" s="41" t="s">
        <v>236</v>
      </c>
    </row>
    <row r="73" spans="1:11" ht="45">
      <c r="A73" s="29">
        <v>70</v>
      </c>
      <c r="B73" s="30" t="s">
        <v>96</v>
      </c>
      <c r="C73" s="30" t="s">
        <v>69</v>
      </c>
      <c r="D73" s="67" t="s">
        <v>357</v>
      </c>
      <c r="E73" s="48" t="s">
        <v>354</v>
      </c>
      <c r="F73" s="44">
        <f>I73/1.23</f>
        <v>2845.5284552845528</v>
      </c>
      <c r="G73" s="49">
        <v>23</v>
      </c>
      <c r="H73" s="99">
        <f>I73-F73</f>
        <v>654.47154471544718</v>
      </c>
      <c r="I73" s="101">
        <v>3500</v>
      </c>
      <c r="J73" s="41" t="s">
        <v>355</v>
      </c>
      <c r="K73" s="41" t="s">
        <v>356</v>
      </c>
    </row>
    <row r="74" spans="1:11" ht="67.5">
      <c r="A74" s="29">
        <v>71</v>
      </c>
      <c r="B74" s="30" t="s">
        <v>71</v>
      </c>
      <c r="C74" s="30" t="s">
        <v>69</v>
      </c>
      <c r="D74" s="42" t="s">
        <v>333</v>
      </c>
      <c r="E74" s="30" t="s">
        <v>24</v>
      </c>
      <c r="F74" s="25">
        <v>1460</v>
      </c>
      <c r="G74" s="39">
        <v>23</v>
      </c>
      <c r="H74" s="40">
        <v>335.8</v>
      </c>
      <c r="I74" s="25">
        <v>1795.8</v>
      </c>
      <c r="J74" s="54" t="s">
        <v>25</v>
      </c>
      <c r="K74" s="64" t="s">
        <v>26</v>
      </c>
    </row>
    <row r="75" spans="1:11" ht="56.25">
      <c r="A75" s="29">
        <v>72</v>
      </c>
      <c r="B75" s="30" t="s">
        <v>71</v>
      </c>
      <c r="C75" s="30" t="s">
        <v>69</v>
      </c>
      <c r="D75" s="42" t="s">
        <v>119</v>
      </c>
      <c r="E75" s="30" t="s">
        <v>27</v>
      </c>
      <c r="F75" s="25">
        <v>3414.63</v>
      </c>
      <c r="G75" s="39">
        <v>23</v>
      </c>
      <c r="H75" s="40">
        <v>785.36490000000003</v>
      </c>
      <c r="I75" s="25">
        <v>4199.9948999999997</v>
      </c>
      <c r="J75" s="54" t="s">
        <v>28</v>
      </c>
      <c r="K75" s="64" t="s">
        <v>29</v>
      </c>
    </row>
    <row r="76" spans="1:11" ht="67.5">
      <c r="A76" s="29">
        <v>73</v>
      </c>
      <c r="B76" s="30" t="s">
        <v>71</v>
      </c>
      <c r="C76" s="30" t="s">
        <v>69</v>
      </c>
      <c r="D76" s="42" t="s">
        <v>119</v>
      </c>
      <c r="E76" s="30" t="s">
        <v>30</v>
      </c>
      <c r="F76" s="25">
        <v>5343.72</v>
      </c>
      <c r="G76" s="39">
        <v>23</v>
      </c>
      <c r="H76" s="40">
        <v>1229.0556000000001</v>
      </c>
      <c r="I76" s="25">
        <v>6572.7756000000008</v>
      </c>
      <c r="J76" s="54" t="s">
        <v>31</v>
      </c>
      <c r="K76" s="27" t="s">
        <v>32</v>
      </c>
    </row>
    <row r="77" spans="1:11" ht="56.25">
      <c r="A77" s="29">
        <v>74</v>
      </c>
      <c r="B77" s="30" t="s">
        <v>96</v>
      </c>
      <c r="C77" s="30" t="s">
        <v>221</v>
      </c>
      <c r="D77" s="42" t="s">
        <v>453</v>
      </c>
      <c r="E77" s="43" t="s">
        <v>243</v>
      </c>
      <c r="F77" s="25">
        <v>21380</v>
      </c>
      <c r="G77" s="39">
        <v>23</v>
      </c>
      <c r="H77" s="40">
        <f t="shared" ref="H77:H88" si="0">F77*0.23</f>
        <v>4917.4000000000005</v>
      </c>
      <c r="I77" s="25">
        <f>H77+F77</f>
        <v>26297.4</v>
      </c>
      <c r="J77" s="46" t="s">
        <v>241</v>
      </c>
      <c r="K77" s="41" t="s">
        <v>242</v>
      </c>
    </row>
    <row r="78" spans="1:11" ht="33.75">
      <c r="A78" s="29">
        <v>75</v>
      </c>
      <c r="B78" s="30" t="s">
        <v>222</v>
      </c>
      <c r="C78" s="30" t="s">
        <v>221</v>
      </c>
      <c r="D78" s="42" t="s">
        <v>410</v>
      </c>
      <c r="E78" s="43" t="s">
        <v>244</v>
      </c>
      <c r="F78" s="25">
        <v>815278.05</v>
      </c>
      <c r="G78" s="39">
        <v>23</v>
      </c>
      <c r="H78" s="40">
        <f t="shared" si="0"/>
        <v>187513.95150000002</v>
      </c>
      <c r="I78" s="25">
        <f t="shared" ref="I78:I88" si="1">F78+H78</f>
        <v>1002792.0015</v>
      </c>
      <c r="J78" s="46" t="s">
        <v>248</v>
      </c>
      <c r="K78" s="41" t="s">
        <v>245</v>
      </c>
    </row>
    <row r="79" spans="1:11" ht="33.75">
      <c r="A79" s="29">
        <v>76</v>
      </c>
      <c r="B79" s="30" t="s">
        <v>222</v>
      </c>
      <c r="C79" s="30" t="s">
        <v>221</v>
      </c>
      <c r="D79" s="42" t="s">
        <v>409</v>
      </c>
      <c r="E79" s="43" t="s">
        <v>251</v>
      </c>
      <c r="F79" s="25">
        <v>2195018.58</v>
      </c>
      <c r="G79" s="39">
        <v>23</v>
      </c>
      <c r="H79" s="40">
        <f t="shared" si="0"/>
        <v>504854.27340000006</v>
      </c>
      <c r="I79" s="25">
        <f t="shared" si="1"/>
        <v>2699872.8534000004</v>
      </c>
      <c r="J79" s="46" t="s">
        <v>249</v>
      </c>
      <c r="K79" s="41" t="s">
        <v>246</v>
      </c>
    </row>
    <row r="80" spans="1:11" ht="33.75">
      <c r="A80" s="29">
        <v>77</v>
      </c>
      <c r="B80" s="30" t="s">
        <v>222</v>
      </c>
      <c r="C80" s="30" t="s">
        <v>69</v>
      </c>
      <c r="D80" s="42" t="s">
        <v>420</v>
      </c>
      <c r="E80" s="43" t="s">
        <v>421</v>
      </c>
      <c r="F80" s="25">
        <v>22271.54</v>
      </c>
      <c r="G80" s="39">
        <v>23</v>
      </c>
      <c r="H80" s="40">
        <f>F80*0.23</f>
        <v>5122.4542000000001</v>
      </c>
      <c r="I80" s="25">
        <f>H80+F80</f>
        <v>27393.994200000001</v>
      </c>
      <c r="J80" s="46" t="s">
        <v>422</v>
      </c>
      <c r="K80" s="41" t="s">
        <v>423</v>
      </c>
    </row>
    <row r="81" spans="1:11" ht="33.75">
      <c r="A81" s="29">
        <v>78</v>
      </c>
      <c r="B81" s="30" t="s">
        <v>96</v>
      </c>
      <c r="C81" s="30" t="s">
        <v>69</v>
      </c>
      <c r="D81" s="42" t="s">
        <v>399</v>
      </c>
      <c r="E81" s="48" t="s">
        <v>397</v>
      </c>
      <c r="F81" s="25"/>
      <c r="G81" s="39"/>
      <c r="H81" s="40"/>
      <c r="I81" s="21">
        <v>10000</v>
      </c>
      <c r="J81" s="41" t="s">
        <v>398</v>
      </c>
      <c r="K81" s="41" t="s">
        <v>386</v>
      </c>
    </row>
    <row r="82" spans="1:11" ht="33.75">
      <c r="A82" s="29">
        <v>79</v>
      </c>
      <c r="B82" s="30" t="s">
        <v>96</v>
      </c>
      <c r="C82" s="30" t="s">
        <v>69</v>
      </c>
      <c r="D82" s="42" t="s">
        <v>401</v>
      </c>
      <c r="E82" s="48" t="s">
        <v>400</v>
      </c>
      <c r="F82" s="25"/>
      <c r="G82" s="39"/>
      <c r="H82" s="40"/>
      <c r="I82" s="21">
        <v>4000</v>
      </c>
      <c r="J82" s="41" t="s">
        <v>385</v>
      </c>
      <c r="K82" s="41" t="s">
        <v>386</v>
      </c>
    </row>
    <row r="83" spans="1:11" ht="45">
      <c r="A83" s="29">
        <v>80</v>
      </c>
      <c r="B83" s="30" t="s">
        <v>222</v>
      </c>
      <c r="C83" s="30" t="s">
        <v>221</v>
      </c>
      <c r="D83" s="42" t="s">
        <v>408</v>
      </c>
      <c r="E83" s="43" t="s">
        <v>252</v>
      </c>
      <c r="F83" s="25">
        <v>1057123.18</v>
      </c>
      <c r="G83" s="39">
        <v>23</v>
      </c>
      <c r="H83" s="40">
        <f t="shared" si="0"/>
        <v>243138.3314</v>
      </c>
      <c r="I83" s="25">
        <f t="shared" si="1"/>
        <v>1300261.5114</v>
      </c>
      <c r="J83" s="46" t="s">
        <v>250</v>
      </c>
      <c r="K83" s="41" t="s">
        <v>247</v>
      </c>
    </row>
    <row r="84" spans="1:11" ht="33.75">
      <c r="A84" s="29">
        <v>81</v>
      </c>
      <c r="B84" s="30" t="s">
        <v>222</v>
      </c>
      <c r="C84" s="30" t="s">
        <v>221</v>
      </c>
      <c r="D84" s="42" t="s">
        <v>411</v>
      </c>
      <c r="E84" s="43" t="s">
        <v>253</v>
      </c>
      <c r="F84" s="44">
        <v>592666.67000000004</v>
      </c>
      <c r="G84" s="39">
        <v>23</v>
      </c>
      <c r="H84" s="40">
        <f t="shared" si="0"/>
        <v>136313.33410000001</v>
      </c>
      <c r="I84" s="25">
        <f t="shared" si="1"/>
        <v>728980.00410000002</v>
      </c>
      <c r="J84" s="46" t="s">
        <v>248</v>
      </c>
      <c r="K84" s="46" t="s">
        <v>254</v>
      </c>
    </row>
    <row r="85" spans="1:11" ht="22.5">
      <c r="A85" s="29">
        <v>82</v>
      </c>
      <c r="B85" s="32" t="s">
        <v>262</v>
      </c>
      <c r="C85" s="30" t="s">
        <v>144</v>
      </c>
      <c r="D85" s="33">
        <v>42851</v>
      </c>
      <c r="E85" s="34"/>
      <c r="F85" s="28">
        <v>500</v>
      </c>
      <c r="G85" s="35" t="s">
        <v>12</v>
      </c>
      <c r="H85" s="28">
        <v>0</v>
      </c>
      <c r="I85" s="28">
        <v>500</v>
      </c>
      <c r="J85" s="56" t="s">
        <v>445</v>
      </c>
      <c r="K85" s="56" t="s">
        <v>444</v>
      </c>
    </row>
    <row r="86" spans="1:11" ht="22.5">
      <c r="A86" s="29">
        <v>83</v>
      </c>
      <c r="B86" s="30" t="s">
        <v>320</v>
      </c>
      <c r="C86" s="30" t="s">
        <v>80</v>
      </c>
      <c r="D86" s="42">
        <v>42852</v>
      </c>
      <c r="E86" s="43" t="s">
        <v>321</v>
      </c>
      <c r="F86" s="44"/>
      <c r="G86" s="39"/>
      <c r="H86" s="40"/>
      <c r="I86" s="25">
        <v>275000</v>
      </c>
      <c r="J86" s="46" t="s">
        <v>322</v>
      </c>
      <c r="K86" s="46" t="s">
        <v>323</v>
      </c>
    </row>
    <row r="87" spans="1:11" ht="45">
      <c r="A87" s="29">
        <v>84</v>
      </c>
      <c r="B87" s="30" t="s">
        <v>96</v>
      </c>
      <c r="C87" s="30" t="s">
        <v>258</v>
      </c>
      <c r="D87" s="42" t="s">
        <v>454</v>
      </c>
      <c r="E87" s="43" t="s">
        <v>266</v>
      </c>
      <c r="F87" s="44">
        <v>1753200</v>
      </c>
      <c r="G87" s="39">
        <v>23</v>
      </c>
      <c r="H87" s="40">
        <f>F87*0.23</f>
        <v>403236</v>
      </c>
      <c r="I87" s="25">
        <f t="shared" si="1"/>
        <v>2156436</v>
      </c>
      <c r="J87" s="46" t="s">
        <v>267</v>
      </c>
      <c r="K87" s="41" t="s">
        <v>268</v>
      </c>
    </row>
    <row r="88" spans="1:11" ht="33.75">
      <c r="A88" s="29">
        <v>85</v>
      </c>
      <c r="B88" s="30" t="s">
        <v>96</v>
      </c>
      <c r="C88" s="30" t="s">
        <v>258</v>
      </c>
      <c r="D88" s="42" t="s">
        <v>412</v>
      </c>
      <c r="E88" s="43" t="s">
        <v>255</v>
      </c>
      <c r="F88" s="44">
        <v>2500</v>
      </c>
      <c r="G88" s="39">
        <v>23</v>
      </c>
      <c r="H88" s="40">
        <f t="shared" si="0"/>
        <v>575</v>
      </c>
      <c r="I88" s="25">
        <f t="shared" si="1"/>
        <v>3075</v>
      </c>
      <c r="J88" s="41" t="s">
        <v>257</v>
      </c>
      <c r="K88" s="46" t="s">
        <v>256</v>
      </c>
    </row>
    <row r="89" spans="1:11" ht="67.5">
      <c r="A89" s="29">
        <v>86</v>
      </c>
      <c r="B89" s="30" t="s">
        <v>72</v>
      </c>
      <c r="C89" s="30" t="s">
        <v>69</v>
      </c>
      <c r="D89" s="42" t="s">
        <v>120</v>
      </c>
      <c r="E89" s="30" t="s">
        <v>33</v>
      </c>
      <c r="F89" s="25">
        <v>1626.02</v>
      </c>
      <c r="G89" s="39">
        <v>23</v>
      </c>
      <c r="H89" s="40">
        <v>373.9846</v>
      </c>
      <c r="I89" s="25">
        <v>2000.0046</v>
      </c>
      <c r="J89" s="54" t="s">
        <v>34</v>
      </c>
      <c r="K89" s="68" t="s">
        <v>35</v>
      </c>
    </row>
    <row r="90" spans="1:11" ht="33.75">
      <c r="A90" s="29">
        <v>87</v>
      </c>
      <c r="B90" s="30" t="s">
        <v>96</v>
      </c>
      <c r="C90" s="30" t="s">
        <v>69</v>
      </c>
      <c r="D90" s="42" t="s">
        <v>493</v>
      </c>
      <c r="E90" s="91" t="s">
        <v>490</v>
      </c>
      <c r="F90" s="25"/>
      <c r="G90" s="39"/>
      <c r="H90" s="40"/>
      <c r="I90" s="25">
        <v>2400</v>
      </c>
      <c r="J90" s="92" t="s">
        <v>491</v>
      </c>
      <c r="K90" s="68" t="s">
        <v>492</v>
      </c>
    </row>
    <row r="91" spans="1:11" ht="60.75" customHeight="1">
      <c r="A91" s="29">
        <v>88</v>
      </c>
      <c r="B91" s="30" t="s">
        <v>96</v>
      </c>
      <c r="C91" s="30" t="s">
        <v>69</v>
      </c>
      <c r="D91" s="42" t="s">
        <v>493</v>
      </c>
      <c r="E91" s="91" t="s">
        <v>494</v>
      </c>
      <c r="F91" s="25"/>
      <c r="G91" s="39"/>
      <c r="H91" s="40"/>
      <c r="I91" s="25">
        <v>1200</v>
      </c>
      <c r="J91" s="92" t="s">
        <v>487</v>
      </c>
      <c r="K91" s="68" t="s">
        <v>492</v>
      </c>
    </row>
    <row r="92" spans="1:11" ht="56.25">
      <c r="A92" s="29">
        <v>89</v>
      </c>
      <c r="B92" s="30" t="s">
        <v>96</v>
      </c>
      <c r="C92" s="30" t="s">
        <v>69</v>
      </c>
      <c r="D92" s="42" t="s">
        <v>493</v>
      </c>
      <c r="E92" s="91" t="s">
        <v>495</v>
      </c>
      <c r="F92" s="25"/>
      <c r="G92" s="39"/>
      <c r="H92" s="40"/>
      <c r="I92" s="25">
        <v>2400</v>
      </c>
      <c r="J92" s="92" t="s">
        <v>496</v>
      </c>
      <c r="K92" s="68" t="s">
        <v>492</v>
      </c>
    </row>
    <row r="93" spans="1:11" ht="33.75">
      <c r="A93" s="29">
        <v>90</v>
      </c>
      <c r="B93" s="30" t="s">
        <v>262</v>
      </c>
      <c r="C93" s="30" t="s">
        <v>221</v>
      </c>
      <c r="D93" s="42" t="s">
        <v>455</v>
      </c>
      <c r="E93" s="43" t="s">
        <v>261</v>
      </c>
      <c r="F93" s="44">
        <v>28000</v>
      </c>
      <c r="G93" s="39">
        <v>0</v>
      </c>
      <c r="H93" s="40">
        <v>0</v>
      </c>
      <c r="I93" s="25">
        <v>28000</v>
      </c>
      <c r="J93" s="46" t="s">
        <v>259</v>
      </c>
      <c r="K93" s="41" t="s">
        <v>265</v>
      </c>
    </row>
    <row r="94" spans="1:11" ht="45">
      <c r="A94" s="29">
        <v>91</v>
      </c>
      <c r="B94" s="30" t="s">
        <v>222</v>
      </c>
      <c r="C94" s="30" t="s">
        <v>362</v>
      </c>
      <c r="D94" s="42" t="s">
        <v>361</v>
      </c>
      <c r="E94" s="48" t="s">
        <v>358</v>
      </c>
      <c r="F94" s="44">
        <v>41056.910000000003</v>
      </c>
      <c r="G94" s="49">
        <v>23</v>
      </c>
      <c r="H94" s="99">
        <v>9443.09</v>
      </c>
      <c r="I94" s="22">
        <v>50500</v>
      </c>
      <c r="J94" s="41" t="s">
        <v>359</v>
      </c>
      <c r="K94" s="41" t="s">
        <v>360</v>
      </c>
    </row>
    <row r="95" spans="1:11" ht="33.75">
      <c r="A95" s="29">
        <v>92</v>
      </c>
      <c r="B95" s="30" t="s">
        <v>443</v>
      </c>
      <c r="C95" s="27" t="s">
        <v>144</v>
      </c>
      <c r="D95" s="67" t="s">
        <v>439</v>
      </c>
      <c r="E95" s="32" t="s">
        <v>440</v>
      </c>
      <c r="F95" s="28">
        <v>1250</v>
      </c>
      <c r="G95" s="35">
        <v>23</v>
      </c>
      <c r="H95" s="28">
        <v>287.5</v>
      </c>
      <c r="I95" s="28">
        <v>1537.5</v>
      </c>
      <c r="J95" s="36" t="s">
        <v>441</v>
      </c>
      <c r="K95" s="34" t="s">
        <v>442</v>
      </c>
    </row>
    <row r="96" spans="1:11" ht="45">
      <c r="A96" s="29">
        <v>93</v>
      </c>
      <c r="B96" s="30" t="s">
        <v>262</v>
      </c>
      <c r="C96" s="30" t="s">
        <v>144</v>
      </c>
      <c r="D96" s="42" t="s">
        <v>334</v>
      </c>
      <c r="E96" s="43" t="s">
        <v>316</v>
      </c>
      <c r="F96" s="44"/>
      <c r="G96" s="39"/>
      <c r="H96" s="40"/>
      <c r="I96" s="25">
        <v>540</v>
      </c>
      <c r="J96" s="46" t="s">
        <v>317</v>
      </c>
      <c r="K96" s="41" t="s">
        <v>319</v>
      </c>
    </row>
    <row r="97" spans="1:13" ht="56.25">
      <c r="A97" s="29">
        <v>94</v>
      </c>
      <c r="B97" s="30" t="s">
        <v>262</v>
      </c>
      <c r="C97" s="30" t="s">
        <v>221</v>
      </c>
      <c r="D97" s="42" t="s">
        <v>456</v>
      </c>
      <c r="E97" s="43" t="s">
        <v>263</v>
      </c>
      <c r="F97" s="25">
        <v>19485</v>
      </c>
      <c r="G97" s="39">
        <v>0</v>
      </c>
      <c r="H97" s="40">
        <v>0</v>
      </c>
      <c r="I97" s="25">
        <v>19485</v>
      </c>
      <c r="J97" s="41" t="s">
        <v>260</v>
      </c>
      <c r="K97" s="41" t="s">
        <v>264</v>
      </c>
    </row>
    <row r="98" spans="1:13" ht="22.5">
      <c r="A98" s="29">
        <v>95</v>
      </c>
      <c r="B98" s="30" t="s">
        <v>71</v>
      </c>
      <c r="C98" s="27" t="s">
        <v>144</v>
      </c>
      <c r="D98" s="33">
        <v>42870</v>
      </c>
      <c r="E98" s="32" t="s">
        <v>435</v>
      </c>
      <c r="F98" s="28">
        <v>3420</v>
      </c>
      <c r="G98" s="35">
        <v>23</v>
      </c>
      <c r="H98" s="28">
        <v>786.6</v>
      </c>
      <c r="I98" s="28" t="s">
        <v>436</v>
      </c>
      <c r="J98" s="56" t="s">
        <v>437</v>
      </c>
      <c r="K98" s="56" t="s">
        <v>438</v>
      </c>
    </row>
    <row r="99" spans="1:13" ht="33.75">
      <c r="A99" s="29">
        <v>96</v>
      </c>
      <c r="B99" s="30" t="s">
        <v>71</v>
      </c>
      <c r="C99" s="30" t="s">
        <v>69</v>
      </c>
      <c r="D99" s="42" t="s">
        <v>457</v>
      </c>
      <c r="E99" s="29" t="s">
        <v>36</v>
      </c>
      <c r="F99" s="25">
        <v>12100</v>
      </c>
      <c r="G99" s="39">
        <v>23</v>
      </c>
      <c r="H99" s="40">
        <v>2783</v>
      </c>
      <c r="I99" s="25">
        <v>14883</v>
      </c>
      <c r="J99" s="27" t="s">
        <v>37</v>
      </c>
      <c r="K99" s="27" t="s">
        <v>38</v>
      </c>
    </row>
    <row r="100" spans="1:13" ht="33.75">
      <c r="A100" s="29">
        <v>97</v>
      </c>
      <c r="B100" s="69" t="s">
        <v>72</v>
      </c>
      <c r="C100" s="30" t="s">
        <v>69</v>
      </c>
      <c r="D100" s="70" t="s">
        <v>105</v>
      </c>
      <c r="E100" s="71" t="s">
        <v>39</v>
      </c>
      <c r="F100" s="26">
        <v>10200</v>
      </c>
      <c r="G100" s="72">
        <v>23</v>
      </c>
      <c r="H100" s="26">
        <v>2346</v>
      </c>
      <c r="I100" s="26">
        <v>12546</v>
      </c>
      <c r="J100" s="54" t="s">
        <v>21</v>
      </c>
      <c r="K100" s="54" t="s">
        <v>40</v>
      </c>
    </row>
    <row r="101" spans="1:13" ht="45">
      <c r="A101" s="29">
        <v>98</v>
      </c>
      <c r="B101" s="69" t="s">
        <v>222</v>
      </c>
      <c r="C101" s="30" t="s">
        <v>221</v>
      </c>
      <c r="D101" s="70" t="s">
        <v>458</v>
      </c>
      <c r="E101" s="43" t="s">
        <v>273</v>
      </c>
      <c r="F101" s="44">
        <v>344472.88</v>
      </c>
      <c r="G101" s="72">
        <v>23</v>
      </c>
      <c r="H101" s="26">
        <f>F101*0.23</f>
        <v>79228.762400000007</v>
      </c>
      <c r="I101" s="26">
        <f>H101+F101</f>
        <v>423701.64240000001</v>
      </c>
      <c r="J101" s="46" t="s">
        <v>272</v>
      </c>
      <c r="K101" s="41" t="s">
        <v>271</v>
      </c>
    </row>
    <row r="102" spans="1:13" ht="45">
      <c r="A102" s="29">
        <v>99</v>
      </c>
      <c r="B102" s="30" t="s">
        <v>72</v>
      </c>
      <c r="C102" s="30" t="s">
        <v>69</v>
      </c>
      <c r="D102" s="42" t="s">
        <v>270</v>
      </c>
      <c r="E102" s="29" t="s">
        <v>41</v>
      </c>
      <c r="F102" s="25">
        <v>4674.8</v>
      </c>
      <c r="G102" s="39">
        <v>23</v>
      </c>
      <c r="H102" s="26">
        <v>1075.2040000000002</v>
      </c>
      <c r="I102" s="26">
        <v>5750.0039999999999</v>
      </c>
      <c r="J102" s="54" t="s">
        <v>19</v>
      </c>
      <c r="K102" s="27" t="s">
        <v>42</v>
      </c>
    </row>
    <row r="103" spans="1:13" ht="33.75">
      <c r="A103" s="29">
        <v>100</v>
      </c>
      <c r="B103" s="32" t="s">
        <v>79</v>
      </c>
      <c r="C103" s="30" t="s">
        <v>80</v>
      </c>
      <c r="D103" s="42" t="s">
        <v>303</v>
      </c>
      <c r="E103" s="51" t="s">
        <v>304</v>
      </c>
      <c r="F103" s="23"/>
      <c r="G103" s="34"/>
      <c r="H103" s="23"/>
      <c r="I103" s="28">
        <v>25000</v>
      </c>
      <c r="J103" s="103" t="s">
        <v>286</v>
      </c>
      <c r="K103" s="52" t="s">
        <v>305</v>
      </c>
    </row>
    <row r="104" spans="1:13" ht="33.75">
      <c r="A104" s="29">
        <v>101</v>
      </c>
      <c r="B104" s="30" t="s">
        <v>71</v>
      </c>
      <c r="C104" s="30" t="s">
        <v>69</v>
      </c>
      <c r="D104" s="42" t="s">
        <v>110</v>
      </c>
      <c r="E104" s="29" t="s">
        <v>43</v>
      </c>
      <c r="F104" s="25">
        <v>738</v>
      </c>
      <c r="G104" s="39">
        <v>23</v>
      </c>
      <c r="H104" s="26">
        <v>169.74</v>
      </c>
      <c r="I104" s="26">
        <v>907.74</v>
      </c>
      <c r="J104" s="54" t="s">
        <v>44</v>
      </c>
      <c r="K104" s="27" t="s">
        <v>45</v>
      </c>
    </row>
    <row r="105" spans="1:13" ht="33.75">
      <c r="A105" s="29">
        <v>102</v>
      </c>
      <c r="B105" s="30" t="s">
        <v>96</v>
      </c>
      <c r="C105" s="30" t="s">
        <v>69</v>
      </c>
      <c r="D105" s="42" t="s">
        <v>335</v>
      </c>
      <c r="E105" s="29" t="s">
        <v>134</v>
      </c>
      <c r="F105" s="25">
        <v>10200</v>
      </c>
      <c r="G105" s="39">
        <v>0</v>
      </c>
      <c r="H105" s="26">
        <v>0</v>
      </c>
      <c r="I105" s="26">
        <f>H105+F105</f>
        <v>10200</v>
      </c>
      <c r="J105" s="54" t="s">
        <v>135</v>
      </c>
      <c r="K105" s="27" t="s">
        <v>136</v>
      </c>
    </row>
    <row r="106" spans="1:13" ht="33.75">
      <c r="A106" s="29">
        <v>103</v>
      </c>
      <c r="B106" s="69" t="s">
        <v>71</v>
      </c>
      <c r="C106" s="30" t="s">
        <v>69</v>
      </c>
      <c r="D106" s="70" t="s">
        <v>109</v>
      </c>
      <c r="E106" s="71" t="s">
        <v>46</v>
      </c>
      <c r="F106" s="25">
        <v>12940</v>
      </c>
      <c r="G106" s="39">
        <v>23</v>
      </c>
      <c r="H106" s="26">
        <v>2976.2000000000003</v>
      </c>
      <c r="I106" s="26">
        <v>15916.199999999999</v>
      </c>
      <c r="J106" s="54" t="s">
        <v>47</v>
      </c>
      <c r="K106" s="54" t="s">
        <v>48</v>
      </c>
    </row>
    <row r="107" spans="1:13" ht="45">
      <c r="A107" s="29">
        <v>104</v>
      </c>
      <c r="B107" s="30" t="s">
        <v>72</v>
      </c>
      <c r="C107" s="30" t="s">
        <v>69</v>
      </c>
      <c r="D107" s="70" t="s">
        <v>366</v>
      </c>
      <c r="E107" s="48" t="s">
        <v>363</v>
      </c>
      <c r="F107" s="44">
        <v>7170.72</v>
      </c>
      <c r="G107" s="49">
        <v>23</v>
      </c>
      <c r="H107" s="99">
        <v>1649.27</v>
      </c>
      <c r="I107" s="22">
        <v>8820</v>
      </c>
      <c r="J107" s="41" t="s">
        <v>364</v>
      </c>
      <c r="K107" s="41" t="s">
        <v>365</v>
      </c>
    </row>
    <row r="108" spans="1:13" ht="33.75">
      <c r="A108" s="29">
        <v>105</v>
      </c>
      <c r="B108" s="30" t="s">
        <v>222</v>
      </c>
      <c r="C108" s="30" t="s">
        <v>69</v>
      </c>
      <c r="D108" s="70" t="s">
        <v>369</v>
      </c>
      <c r="E108" s="48" t="s">
        <v>367</v>
      </c>
      <c r="F108" s="44">
        <v>11500</v>
      </c>
      <c r="G108" s="49">
        <v>23</v>
      </c>
      <c r="H108" s="99">
        <v>2645</v>
      </c>
      <c r="I108" s="22">
        <v>14145</v>
      </c>
      <c r="J108" s="41" t="s">
        <v>359</v>
      </c>
      <c r="K108" s="41" t="s">
        <v>368</v>
      </c>
    </row>
    <row r="109" spans="1:13" ht="33.75">
      <c r="A109" s="29">
        <v>106</v>
      </c>
      <c r="B109" s="30" t="s">
        <v>72</v>
      </c>
      <c r="C109" s="30" t="s">
        <v>69</v>
      </c>
      <c r="D109" s="42" t="s">
        <v>108</v>
      </c>
      <c r="E109" s="29" t="s">
        <v>49</v>
      </c>
      <c r="F109" s="26">
        <v>5687.86</v>
      </c>
      <c r="G109" s="72">
        <v>23</v>
      </c>
      <c r="H109" s="26">
        <v>1308.2077999999999</v>
      </c>
      <c r="I109" s="26">
        <v>6996.0677999999998</v>
      </c>
      <c r="J109" s="27" t="s">
        <v>50</v>
      </c>
      <c r="K109" s="27" t="s">
        <v>51</v>
      </c>
    </row>
    <row r="110" spans="1:13" ht="33.75">
      <c r="A110" s="29">
        <v>107</v>
      </c>
      <c r="B110" s="30" t="s">
        <v>96</v>
      </c>
      <c r="C110" s="30" t="s">
        <v>69</v>
      </c>
      <c r="D110" s="42" t="s">
        <v>336</v>
      </c>
      <c r="E110" s="32" t="s">
        <v>103</v>
      </c>
      <c r="F110" s="26">
        <v>1500</v>
      </c>
      <c r="G110" s="72">
        <v>0</v>
      </c>
      <c r="H110" s="26">
        <v>0</v>
      </c>
      <c r="I110" s="26">
        <v>1500</v>
      </c>
      <c r="J110" s="36" t="s">
        <v>104</v>
      </c>
      <c r="K110" s="34" t="s">
        <v>99</v>
      </c>
      <c r="L110" s="106"/>
      <c r="M110" s="106"/>
    </row>
    <row r="111" spans="1:13" ht="45">
      <c r="A111" s="29">
        <v>108</v>
      </c>
      <c r="B111" s="30" t="s">
        <v>96</v>
      </c>
      <c r="C111" s="30" t="s">
        <v>221</v>
      </c>
      <c r="D111" s="42" t="s">
        <v>459</v>
      </c>
      <c r="E111" s="32" t="s">
        <v>381</v>
      </c>
      <c r="F111" s="26">
        <v>5000</v>
      </c>
      <c r="G111" s="72">
        <v>0</v>
      </c>
      <c r="H111" s="26">
        <v>0</v>
      </c>
      <c r="I111" s="26">
        <v>5000</v>
      </c>
      <c r="J111" s="36" t="s">
        <v>383</v>
      </c>
      <c r="K111" s="36" t="s">
        <v>382</v>
      </c>
      <c r="L111" s="106"/>
      <c r="M111" s="106"/>
    </row>
    <row r="112" spans="1:13" ht="56.25">
      <c r="A112" s="29">
        <v>109</v>
      </c>
      <c r="B112" s="30" t="s">
        <v>87</v>
      </c>
      <c r="C112" s="30" t="s">
        <v>144</v>
      </c>
      <c r="D112" s="73">
        <v>42891</v>
      </c>
      <c r="E112" s="53" t="s">
        <v>192</v>
      </c>
      <c r="F112" s="23">
        <v>5000</v>
      </c>
      <c r="G112" s="74" t="s">
        <v>12</v>
      </c>
      <c r="H112" s="75">
        <v>0</v>
      </c>
      <c r="I112" s="23">
        <f>F112+H112</f>
        <v>5000</v>
      </c>
      <c r="J112" s="56" t="s">
        <v>193</v>
      </c>
      <c r="K112" s="56" t="s">
        <v>194</v>
      </c>
      <c r="L112" s="106"/>
      <c r="M112" s="106"/>
    </row>
    <row r="113" spans="1:11" ht="33.75">
      <c r="A113" s="29">
        <v>110</v>
      </c>
      <c r="B113" s="30" t="s">
        <v>71</v>
      </c>
      <c r="C113" s="30" t="s">
        <v>69</v>
      </c>
      <c r="D113" s="42" t="s">
        <v>121</v>
      </c>
      <c r="E113" s="29" t="s">
        <v>52</v>
      </c>
      <c r="F113" s="26">
        <v>569.01</v>
      </c>
      <c r="G113" s="72">
        <v>23</v>
      </c>
      <c r="H113" s="26">
        <v>130.8723</v>
      </c>
      <c r="I113" s="26">
        <v>699.88229999999999</v>
      </c>
      <c r="J113" s="27" t="s">
        <v>53</v>
      </c>
      <c r="K113" s="27" t="s">
        <v>54</v>
      </c>
    </row>
    <row r="114" spans="1:11" ht="45">
      <c r="A114" s="29">
        <v>111</v>
      </c>
      <c r="B114" s="30" t="s">
        <v>71</v>
      </c>
      <c r="C114" s="30" t="s">
        <v>69</v>
      </c>
      <c r="D114" s="42" t="s">
        <v>111</v>
      </c>
      <c r="E114" s="29" t="s">
        <v>55</v>
      </c>
      <c r="F114" s="25">
        <v>5057.97</v>
      </c>
      <c r="G114" s="39">
        <v>23</v>
      </c>
      <c r="H114" s="40">
        <v>1163.3331000000001</v>
      </c>
      <c r="I114" s="25">
        <v>6221.3031000000001</v>
      </c>
      <c r="J114" s="27" t="s">
        <v>56</v>
      </c>
      <c r="K114" s="27" t="s">
        <v>57</v>
      </c>
    </row>
    <row r="115" spans="1:11" ht="56.25">
      <c r="A115" s="29">
        <v>112</v>
      </c>
      <c r="B115" s="30" t="s">
        <v>72</v>
      </c>
      <c r="C115" s="30" t="s">
        <v>69</v>
      </c>
      <c r="D115" s="42" t="s">
        <v>339</v>
      </c>
      <c r="E115" s="30" t="s">
        <v>58</v>
      </c>
      <c r="F115" s="25">
        <v>6504.06</v>
      </c>
      <c r="G115" s="39">
        <v>23</v>
      </c>
      <c r="H115" s="40">
        <v>1495.9338000000002</v>
      </c>
      <c r="I115" s="25">
        <v>7999.9938000000002</v>
      </c>
      <c r="J115" s="27" t="s">
        <v>59</v>
      </c>
      <c r="K115" s="27" t="s">
        <v>60</v>
      </c>
    </row>
    <row r="116" spans="1:11" ht="45">
      <c r="A116" s="29">
        <v>113</v>
      </c>
      <c r="B116" s="30" t="s">
        <v>96</v>
      </c>
      <c r="C116" s="30" t="s">
        <v>221</v>
      </c>
      <c r="D116" s="42" t="s">
        <v>380</v>
      </c>
      <c r="E116" s="30" t="s">
        <v>378</v>
      </c>
      <c r="F116" s="25">
        <v>7515</v>
      </c>
      <c r="G116" s="39">
        <v>23</v>
      </c>
      <c r="H116" s="40">
        <f>F116*0.23</f>
        <v>1728.45</v>
      </c>
      <c r="I116" s="25">
        <f>H116+F116</f>
        <v>9243.4500000000007</v>
      </c>
      <c r="J116" s="27" t="s">
        <v>375</v>
      </c>
      <c r="K116" s="27" t="s">
        <v>379</v>
      </c>
    </row>
    <row r="117" spans="1:11" ht="45">
      <c r="A117" s="29">
        <v>114</v>
      </c>
      <c r="B117" s="30" t="s">
        <v>72</v>
      </c>
      <c r="C117" s="30" t="s">
        <v>69</v>
      </c>
      <c r="D117" s="42" t="s">
        <v>117</v>
      </c>
      <c r="E117" s="30" t="s">
        <v>61</v>
      </c>
      <c r="F117" s="25">
        <v>14113.82</v>
      </c>
      <c r="G117" s="39">
        <v>23</v>
      </c>
      <c r="H117" s="40">
        <v>3246.1786000000002</v>
      </c>
      <c r="I117" s="25">
        <v>17359.998599999999</v>
      </c>
      <c r="J117" s="27" t="s">
        <v>56</v>
      </c>
      <c r="K117" s="27" t="s">
        <v>62</v>
      </c>
    </row>
    <row r="118" spans="1:11" s="106" customFormat="1" ht="22.5">
      <c r="A118" s="29">
        <v>115</v>
      </c>
      <c r="B118" s="30" t="s">
        <v>79</v>
      </c>
      <c r="C118" s="30" t="s">
        <v>80</v>
      </c>
      <c r="D118" s="76">
        <v>42898</v>
      </c>
      <c r="E118" s="77" t="s">
        <v>76</v>
      </c>
      <c r="F118" s="25">
        <v>2000</v>
      </c>
      <c r="G118" s="39">
        <v>0</v>
      </c>
      <c r="H118" s="40">
        <v>0</v>
      </c>
      <c r="I118" s="25">
        <v>2000</v>
      </c>
      <c r="J118" s="78" t="s">
        <v>77</v>
      </c>
      <c r="K118" s="79" t="s">
        <v>78</v>
      </c>
    </row>
    <row r="119" spans="1:11" s="106" customFormat="1" ht="67.5">
      <c r="A119" s="29">
        <v>116</v>
      </c>
      <c r="B119" s="30" t="s">
        <v>222</v>
      </c>
      <c r="C119" s="30" t="s">
        <v>221</v>
      </c>
      <c r="D119" s="76">
        <v>42899</v>
      </c>
      <c r="E119" s="77" t="s">
        <v>507</v>
      </c>
      <c r="F119" s="25">
        <v>881962.98</v>
      </c>
      <c r="G119" s="39">
        <v>23</v>
      </c>
      <c r="H119" s="40">
        <f>F119*0.23</f>
        <v>202851.48540000001</v>
      </c>
      <c r="I119" s="25">
        <f>H119+F119</f>
        <v>1084814.4654000001</v>
      </c>
      <c r="J119" s="108" t="s">
        <v>508</v>
      </c>
      <c r="K119" s="10" t="s">
        <v>509</v>
      </c>
    </row>
    <row r="120" spans="1:11" ht="33.75">
      <c r="A120" s="29">
        <v>117</v>
      </c>
      <c r="B120" s="30" t="s">
        <v>71</v>
      </c>
      <c r="C120" s="30" t="s">
        <v>69</v>
      </c>
      <c r="D120" s="42" t="s">
        <v>337</v>
      </c>
      <c r="E120" s="30" t="s">
        <v>63</v>
      </c>
      <c r="F120" s="25">
        <v>4065</v>
      </c>
      <c r="G120" s="39">
        <v>23</v>
      </c>
      <c r="H120" s="40">
        <v>934.95</v>
      </c>
      <c r="I120" s="25">
        <v>4999.95</v>
      </c>
      <c r="J120" s="27" t="s">
        <v>64</v>
      </c>
      <c r="K120" s="27" t="s">
        <v>65</v>
      </c>
    </row>
    <row r="121" spans="1:11" ht="45">
      <c r="A121" s="29">
        <v>118</v>
      </c>
      <c r="B121" s="32" t="s">
        <v>79</v>
      </c>
      <c r="C121" s="30" t="s">
        <v>80</v>
      </c>
      <c r="D121" s="42" t="s">
        <v>306</v>
      </c>
      <c r="E121" s="51" t="s">
        <v>307</v>
      </c>
      <c r="F121" s="23"/>
      <c r="G121" s="34"/>
      <c r="H121" s="23"/>
      <c r="I121" s="28">
        <v>30000</v>
      </c>
      <c r="J121" s="103" t="s">
        <v>286</v>
      </c>
      <c r="K121" s="52" t="s">
        <v>308</v>
      </c>
    </row>
    <row r="122" spans="1:11" ht="67.5">
      <c r="A122" s="29">
        <v>119</v>
      </c>
      <c r="B122" s="30" t="s">
        <v>96</v>
      </c>
      <c r="C122" s="30" t="s">
        <v>221</v>
      </c>
      <c r="D122" s="42" t="s">
        <v>338</v>
      </c>
      <c r="E122" s="30" t="s">
        <v>274</v>
      </c>
      <c r="F122" s="25">
        <v>389130</v>
      </c>
      <c r="G122" s="39">
        <v>0</v>
      </c>
      <c r="H122" s="40">
        <v>0</v>
      </c>
      <c r="I122" s="25">
        <v>389130</v>
      </c>
      <c r="J122" s="27" t="s">
        <v>275</v>
      </c>
      <c r="K122" s="27" t="s">
        <v>276</v>
      </c>
    </row>
    <row r="123" spans="1:11" ht="45">
      <c r="A123" s="29">
        <v>120</v>
      </c>
      <c r="B123" s="30" t="s">
        <v>72</v>
      </c>
      <c r="C123" s="30" t="s">
        <v>69</v>
      </c>
      <c r="D123" s="42" t="s">
        <v>116</v>
      </c>
      <c r="E123" s="29" t="s">
        <v>66</v>
      </c>
      <c r="F123" s="25">
        <v>6580.92</v>
      </c>
      <c r="G123" s="39">
        <v>23</v>
      </c>
      <c r="H123" s="40">
        <v>1513.6116000000002</v>
      </c>
      <c r="I123" s="25">
        <v>8094.5316000000003</v>
      </c>
      <c r="J123" s="27" t="s">
        <v>19</v>
      </c>
      <c r="K123" s="27" t="s">
        <v>67</v>
      </c>
    </row>
    <row r="124" spans="1:11" ht="22.5">
      <c r="A124" s="29">
        <v>121</v>
      </c>
      <c r="B124" s="69" t="s">
        <v>87</v>
      </c>
      <c r="C124" s="30" t="s">
        <v>69</v>
      </c>
      <c r="D124" s="80">
        <v>42906</v>
      </c>
      <c r="E124" s="81" t="s">
        <v>81</v>
      </c>
      <c r="F124" s="26">
        <v>1414.5</v>
      </c>
      <c r="G124" s="72">
        <v>0</v>
      </c>
      <c r="H124" s="26">
        <v>0</v>
      </c>
      <c r="I124" s="26">
        <v>1414.5</v>
      </c>
      <c r="J124" s="54" t="s">
        <v>82</v>
      </c>
      <c r="K124" s="54" t="s">
        <v>83</v>
      </c>
    </row>
    <row r="125" spans="1:11" ht="33.75">
      <c r="A125" s="29">
        <v>122</v>
      </c>
      <c r="B125" s="32" t="s">
        <v>79</v>
      </c>
      <c r="C125" s="30" t="s">
        <v>80</v>
      </c>
      <c r="D125" s="82">
        <v>42908</v>
      </c>
      <c r="E125" s="83" t="s">
        <v>84</v>
      </c>
      <c r="F125" s="23">
        <v>14600</v>
      </c>
      <c r="G125" s="34">
        <v>0</v>
      </c>
      <c r="H125" s="23">
        <v>0</v>
      </c>
      <c r="I125" s="23">
        <v>14600</v>
      </c>
      <c r="J125" s="84" t="s">
        <v>85</v>
      </c>
      <c r="K125" s="85" t="s">
        <v>86</v>
      </c>
    </row>
    <row r="126" spans="1:11" ht="33.75">
      <c r="A126" s="29">
        <v>123</v>
      </c>
      <c r="B126" s="53" t="s">
        <v>222</v>
      </c>
      <c r="C126" s="30" t="s">
        <v>69</v>
      </c>
      <c r="D126" s="82" t="s">
        <v>424</v>
      </c>
      <c r="E126" s="83" t="s">
        <v>425</v>
      </c>
      <c r="F126" s="23">
        <v>7714.01</v>
      </c>
      <c r="G126" s="34">
        <v>23</v>
      </c>
      <c r="H126" s="23">
        <f>F126*0.23</f>
        <v>1774.2223000000001</v>
      </c>
      <c r="I126" s="23">
        <f>H126+F126</f>
        <v>9488.2322999999997</v>
      </c>
      <c r="J126" s="84" t="s">
        <v>422</v>
      </c>
      <c r="K126" s="85" t="s">
        <v>426</v>
      </c>
    </row>
    <row r="127" spans="1:11" ht="22.5">
      <c r="A127" s="29">
        <v>124</v>
      </c>
      <c r="B127" s="32" t="s">
        <v>96</v>
      </c>
      <c r="C127" s="30" t="s">
        <v>69</v>
      </c>
      <c r="D127" s="82">
        <v>42909</v>
      </c>
      <c r="E127" s="83" t="s">
        <v>312</v>
      </c>
      <c r="F127" s="23">
        <v>2400</v>
      </c>
      <c r="G127" s="34">
        <v>23</v>
      </c>
      <c r="H127" s="23">
        <f>F127*0.23</f>
        <v>552</v>
      </c>
      <c r="I127" s="23">
        <f>H127+F127</f>
        <v>2952</v>
      </c>
      <c r="J127" s="84" t="s">
        <v>313</v>
      </c>
      <c r="K127" s="85" t="s">
        <v>427</v>
      </c>
    </row>
    <row r="128" spans="1:11" ht="45">
      <c r="A128" s="29">
        <v>125</v>
      </c>
      <c r="B128" s="32" t="s">
        <v>96</v>
      </c>
      <c r="C128" s="30" t="s">
        <v>115</v>
      </c>
      <c r="D128" s="82">
        <v>42909</v>
      </c>
      <c r="E128" s="32" t="s">
        <v>112</v>
      </c>
      <c r="F128" s="23">
        <v>4000</v>
      </c>
      <c r="G128" s="34">
        <v>23</v>
      </c>
      <c r="H128" s="23">
        <f>F128*0.23</f>
        <v>920</v>
      </c>
      <c r="I128" s="23">
        <f>F128+H128</f>
        <v>4920</v>
      </c>
      <c r="J128" s="36" t="s">
        <v>113</v>
      </c>
      <c r="K128" s="85" t="s">
        <v>114</v>
      </c>
    </row>
    <row r="129" spans="1:13" ht="67.5">
      <c r="A129" s="29">
        <v>126</v>
      </c>
      <c r="B129" s="32" t="s">
        <v>96</v>
      </c>
      <c r="C129" s="30" t="s">
        <v>221</v>
      </c>
      <c r="D129" s="82" t="s">
        <v>377</v>
      </c>
      <c r="E129" s="32" t="s">
        <v>376</v>
      </c>
      <c r="F129" s="23">
        <v>7958</v>
      </c>
      <c r="G129" s="34">
        <v>23</v>
      </c>
      <c r="H129" s="23">
        <f>F129*0.23</f>
        <v>1830.3400000000001</v>
      </c>
      <c r="I129" s="23">
        <f>F129+H129</f>
        <v>9788.34</v>
      </c>
      <c r="J129" s="84" t="s">
        <v>375</v>
      </c>
      <c r="K129" s="36" t="s">
        <v>374</v>
      </c>
    </row>
    <row r="130" spans="1:13" ht="33.75">
      <c r="A130" s="29">
        <v>127</v>
      </c>
      <c r="B130" s="32" t="s">
        <v>79</v>
      </c>
      <c r="C130" s="30" t="s">
        <v>80</v>
      </c>
      <c r="D130" s="86">
        <v>42912</v>
      </c>
      <c r="E130" s="87" t="s">
        <v>88</v>
      </c>
      <c r="F130" s="23">
        <v>8000</v>
      </c>
      <c r="G130" s="34">
        <v>0</v>
      </c>
      <c r="H130" s="23">
        <v>0</v>
      </c>
      <c r="I130" s="23">
        <v>8000</v>
      </c>
      <c r="J130" s="107" t="s">
        <v>89</v>
      </c>
      <c r="K130" s="88" t="s">
        <v>90</v>
      </c>
    </row>
    <row r="131" spans="1:13" ht="33.75">
      <c r="A131" s="29">
        <v>128</v>
      </c>
      <c r="B131" s="32" t="s">
        <v>79</v>
      </c>
      <c r="C131" s="30" t="s">
        <v>80</v>
      </c>
      <c r="D131" s="86">
        <v>42912</v>
      </c>
      <c r="E131" s="89" t="s">
        <v>92</v>
      </c>
      <c r="F131" s="23">
        <v>7179</v>
      </c>
      <c r="G131" s="34">
        <v>0</v>
      </c>
      <c r="H131" s="23">
        <v>0</v>
      </c>
      <c r="I131" s="23">
        <v>7179</v>
      </c>
      <c r="J131" s="103" t="s">
        <v>91</v>
      </c>
      <c r="K131" s="36" t="s">
        <v>93</v>
      </c>
      <c r="L131" s="106"/>
      <c r="M131" s="106"/>
    </row>
    <row r="132" spans="1:13" ht="33.75">
      <c r="A132" s="29">
        <v>129</v>
      </c>
      <c r="B132" s="32" t="s">
        <v>79</v>
      </c>
      <c r="C132" s="30" t="s">
        <v>80</v>
      </c>
      <c r="D132" s="86">
        <v>42913</v>
      </c>
      <c r="E132" s="90" t="s">
        <v>94</v>
      </c>
      <c r="F132" s="23">
        <v>4221</v>
      </c>
      <c r="G132" s="34">
        <v>0</v>
      </c>
      <c r="H132" s="23">
        <v>0</v>
      </c>
      <c r="I132" s="23">
        <v>4221</v>
      </c>
      <c r="J132" s="103" t="s">
        <v>91</v>
      </c>
      <c r="K132" s="52" t="s">
        <v>95</v>
      </c>
      <c r="L132" s="106"/>
      <c r="M132" s="106"/>
    </row>
    <row r="133" spans="1:13" ht="22.5">
      <c r="A133" s="29">
        <v>130</v>
      </c>
      <c r="B133" s="32" t="s">
        <v>96</v>
      </c>
      <c r="C133" s="30" t="s">
        <v>69</v>
      </c>
      <c r="D133" s="33">
        <v>42913</v>
      </c>
      <c r="E133" s="32" t="s">
        <v>309</v>
      </c>
      <c r="F133" s="23"/>
      <c r="G133" s="34"/>
      <c r="H133" s="23"/>
      <c r="I133" s="23">
        <v>2500</v>
      </c>
      <c r="J133" s="34" t="s">
        <v>310</v>
      </c>
      <c r="K133" s="41" t="s">
        <v>311</v>
      </c>
    </row>
    <row r="134" spans="1:13" ht="33.75">
      <c r="A134" s="29">
        <v>131</v>
      </c>
      <c r="B134" s="32" t="s">
        <v>96</v>
      </c>
      <c r="C134" s="30" t="s">
        <v>69</v>
      </c>
      <c r="D134" s="67" t="s">
        <v>373</v>
      </c>
      <c r="E134" s="48" t="s">
        <v>370</v>
      </c>
      <c r="F134" s="22">
        <v>1200</v>
      </c>
      <c r="G134" s="102">
        <v>23</v>
      </c>
      <c r="H134" s="50">
        <v>276</v>
      </c>
      <c r="I134" s="22">
        <v>1476</v>
      </c>
      <c r="J134" s="41" t="s">
        <v>371</v>
      </c>
      <c r="K134" s="41" t="s">
        <v>372</v>
      </c>
    </row>
    <row r="135" spans="1:13" ht="33.75">
      <c r="A135" s="29">
        <v>132</v>
      </c>
      <c r="B135" s="32" t="s">
        <v>96</v>
      </c>
      <c r="C135" s="30" t="s">
        <v>69</v>
      </c>
      <c r="D135" s="67" t="s">
        <v>556</v>
      </c>
      <c r="E135" s="48" t="s">
        <v>554</v>
      </c>
      <c r="F135" s="22">
        <v>85350</v>
      </c>
      <c r="G135" s="102">
        <v>23</v>
      </c>
      <c r="H135" s="50">
        <f>F135*0.23</f>
        <v>19630.5</v>
      </c>
      <c r="I135" s="22">
        <f>F135+H135</f>
        <v>104980.5</v>
      </c>
      <c r="J135" s="41" t="s">
        <v>555</v>
      </c>
      <c r="K135" s="41" t="s">
        <v>557</v>
      </c>
    </row>
    <row r="136" spans="1:13" ht="45">
      <c r="A136" s="29">
        <v>133</v>
      </c>
      <c r="B136" s="91" t="s">
        <v>96</v>
      </c>
      <c r="C136" s="30" t="s">
        <v>69</v>
      </c>
      <c r="D136" s="93" t="s">
        <v>501</v>
      </c>
      <c r="E136" s="91" t="s">
        <v>502</v>
      </c>
      <c r="F136" s="94">
        <v>4845</v>
      </c>
      <c r="G136" s="95">
        <v>8</v>
      </c>
      <c r="H136" s="96">
        <f>F136*0.08</f>
        <v>387.6</v>
      </c>
      <c r="I136" s="94">
        <f>H136+F136</f>
        <v>5232.6000000000004</v>
      </c>
      <c r="J136" s="12" t="s">
        <v>503</v>
      </c>
      <c r="K136" s="92" t="s">
        <v>504</v>
      </c>
    </row>
    <row r="137" spans="1:13" ht="33.75">
      <c r="A137" s="29">
        <v>134</v>
      </c>
      <c r="B137" s="5" t="s">
        <v>79</v>
      </c>
      <c r="C137" s="30" t="s">
        <v>80</v>
      </c>
      <c r="D137" s="4">
        <v>42916</v>
      </c>
      <c r="E137" s="111" t="s">
        <v>510</v>
      </c>
      <c r="F137" s="110"/>
      <c r="G137" s="110"/>
      <c r="H137" s="110"/>
      <c r="I137" s="9">
        <v>500</v>
      </c>
      <c r="J137" s="109" t="s">
        <v>511</v>
      </c>
      <c r="K137" s="10" t="s">
        <v>512</v>
      </c>
    </row>
    <row r="138" spans="1:13" ht="33.75">
      <c r="A138" s="29">
        <v>135</v>
      </c>
      <c r="B138" s="5" t="s">
        <v>79</v>
      </c>
      <c r="C138" s="30" t="s">
        <v>80</v>
      </c>
      <c r="D138" s="4">
        <v>42916</v>
      </c>
      <c r="E138" s="111" t="s">
        <v>513</v>
      </c>
      <c r="F138" s="110"/>
      <c r="G138" s="110"/>
      <c r="H138" s="110"/>
      <c r="I138" s="9">
        <v>1000</v>
      </c>
      <c r="J138" s="10" t="s">
        <v>511</v>
      </c>
      <c r="K138" s="10" t="s">
        <v>514</v>
      </c>
    </row>
    <row r="139" spans="1:13" ht="33.75">
      <c r="A139" s="29">
        <v>136</v>
      </c>
      <c r="B139" s="5" t="s">
        <v>79</v>
      </c>
      <c r="C139" s="30" t="s">
        <v>80</v>
      </c>
      <c r="D139" s="4">
        <v>42916</v>
      </c>
      <c r="E139" s="111" t="s">
        <v>515</v>
      </c>
      <c r="F139" s="110"/>
      <c r="G139" s="110"/>
      <c r="H139" s="110"/>
      <c r="I139" s="9">
        <v>2000</v>
      </c>
      <c r="J139" s="10" t="s">
        <v>511</v>
      </c>
      <c r="K139" s="10" t="s">
        <v>516</v>
      </c>
    </row>
    <row r="140" spans="1:13" ht="33.75">
      <c r="A140" s="29">
        <v>137</v>
      </c>
      <c r="B140" s="5" t="s">
        <v>79</v>
      </c>
      <c r="C140" s="30" t="s">
        <v>80</v>
      </c>
      <c r="D140" s="4">
        <v>42916</v>
      </c>
      <c r="E140" s="111" t="s">
        <v>517</v>
      </c>
      <c r="F140" s="110"/>
      <c r="G140" s="110"/>
      <c r="H140" s="110"/>
      <c r="I140" s="9">
        <v>1250</v>
      </c>
      <c r="J140" s="10" t="s">
        <v>518</v>
      </c>
      <c r="K140" s="10" t="s">
        <v>519</v>
      </c>
    </row>
    <row r="141" spans="1:13" ht="22.5">
      <c r="A141" s="29">
        <v>138</v>
      </c>
      <c r="B141" s="5" t="s">
        <v>79</v>
      </c>
      <c r="C141" s="30" t="s">
        <v>80</v>
      </c>
      <c r="D141" s="4">
        <v>42916</v>
      </c>
      <c r="E141" s="111" t="s">
        <v>520</v>
      </c>
      <c r="F141" s="110"/>
      <c r="G141" s="110"/>
      <c r="H141" s="110"/>
      <c r="I141" s="9">
        <v>14000</v>
      </c>
      <c r="J141" s="10" t="s">
        <v>521</v>
      </c>
      <c r="K141" s="10" t="s">
        <v>522</v>
      </c>
    </row>
    <row r="142" spans="1:13" s="120" customFormat="1">
      <c r="A142" s="117"/>
      <c r="B142" s="117"/>
      <c r="C142" s="117"/>
      <c r="D142" s="117"/>
      <c r="E142" s="117"/>
      <c r="F142" s="118"/>
      <c r="G142" s="117"/>
      <c r="H142" s="119"/>
      <c r="I142" s="118"/>
      <c r="J142" s="117"/>
      <c r="K142" s="117"/>
    </row>
    <row r="145" spans="3:5">
      <c r="C145" s="104" t="s">
        <v>533</v>
      </c>
      <c r="E145" s="121" t="s">
        <v>534</v>
      </c>
    </row>
  </sheetData>
  <mergeCells count="8">
    <mergeCell ref="K2:K3"/>
    <mergeCell ref="A2:A3"/>
    <mergeCell ref="B2:B3"/>
    <mergeCell ref="D2:D3"/>
    <mergeCell ref="E2:E3"/>
    <mergeCell ref="F2:I2"/>
    <mergeCell ref="C2:C3"/>
    <mergeCell ref="J2:J3"/>
  </mergeCells>
  <pageMargins left="0.4" right="0.35" top="0.74803149606299213" bottom="0.74803149606299213" header="0.3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topLeftCell="A10" workbookViewId="0">
      <selection activeCell="C29" sqref="C29"/>
    </sheetView>
  </sheetViews>
  <sheetFormatPr defaultRowHeight="14.25"/>
  <cols>
    <col min="2" max="2" width="10.875" customWidth="1"/>
    <col min="3" max="3" width="12.5" customWidth="1"/>
    <col min="4" max="4" width="12.25" customWidth="1"/>
    <col min="5" max="5" width="16.25" customWidth="1"/>
    <col min="10" max="10" width="19.375" customWidth="1"/>
    <col min="11" max="11" width="24.875" customWidth="1"/>
  </cols>
  <sheetData>
    <row r="1" spans="1:11" ht="15" thickBot="1">
      <c r="A1" t="s">
        <v>195</v>
      </c>
      <c r="E1" t="s">
        <v>196</v>
      </c>
    </row>
    <row r="2" spans="1:11" ht="27" customHeight="1" thickBot="1">
      <c r="A2" s="139" t="s">
        <v>0</v>
      </c>
      <c r="B2" s="139" t="s">
        <v>1</v>
      </c>
      <c r="C2" s="139" t="s">
        <v>2</v>
      </c>
      <c r="D2" s="141" t="s">
        <v>68</v>
      </c>
      <c r="E2" s="139" t="s">
        <v>3</v>
      </c>
      <c r="F2" s="143" t="s">
        <v>4</v>
      </c>
      <c r="G2" s="143"/>
      <c r="H2" s="143"/>
      <c r="I2" s="143"/>
      <c r="J2" s="139" t="s">
        <v>5</v>
      </c>
      <c r="K2" s="139" t="s">
        <v>6</v>
      </c>
    </row>
    <row r="3" spans="1:11" ht="27" customHeight="1" thickBot="1">
      <c r="A3" s="140"/>
      <c r="B3" s="140"/>
      <c r="C3" s="140"/>
      <c r="D3" s="142"/>
      <c r="E3" s="140"/>
      <c r="F3" s="1" t="s">
        <v>7</v>
      </c>
      <c r="G3" s="2" t="s">
        <v>8</v>
      </c>
      <c r="H3" s="1" t="s">
        <v>9</v>
      </c>
      <c r="I3" s="1" t="s">
        <v>10</v>
      </c>
      <c r="J3" s="140"/>
      <c r="K3" s="140"/>
    </row>
    <row r="4" spans="1:11" ht="45">
      <c r="A4" s="3">
        <v>1</v>
      </c>
      <c r="B4" s="11" t="s">
        <v>200</v>
      </c>
      <c r="C4" s="5" t="s">
        <v>197</v>
      </c>
      <c r="D4" s="17" t="s">
        <v>202</v>
      </c>
      <c r="E4" s="13" t="s">
        <v>201</v>
      </c>
      <c r="F4" s="19">
        <v>156848.13</v>
      </c>
      <c r="G4" s="20">
        <v>23</v>
      </c>
      <c r="H4" s="20">
        <f>F4*0.23</f>
        <v>36075.069900000002</v>
      </c>
      <c r="I4" s="19">
        <f>H4+F4</f>
        <v>192923.19990000001</v>
      </c>
      <c r="J4" s="12" t="s">
        <v>198</v>
      </c>
      <c r="K4" s="12" t="s">
        <v>199</v>
      </c>
    </row>
    <row r="5" spans="1:11" ht="45">
      <c r="A5" s="3">
        <v>2</v>
      </c>
      <c r="B5" s="5" t="s">
        <v>206</v>
      </c>
      <c r="C5" s="5" t="s">
        <v>203</v>
      </c>
      <c r="D5" s="18" t="s">
        <v>207</v>
      </c>
      <c r="E5" s="14" t="s">
        <v>204</v>
      </c>
      <c r="F5" s="126">
        <v>1000</v>
      </c>
      <c r="G5" s="127">
        <v>0</v>
      </c>
      <c r="H5" s="128">
        <v>0</v>
      </c>
      <c r="I5" s="129">
        <v>1000</v>
      </c>
      <c r="J5" s="16" t="s">
        <v>205</v>
      </c>
      <c r="K5" s="10" t="s">
        <v>211</v>
      </c>
    </row>
    <row r="6" spans="1:11" ht="45">
      <c r="A6" s="3">
        <v>3</v>
      </c>
      <c r="B6" s="5" t="s">
        <v>206</v>
      </c>
      <c r="C6" s="5" t="s">
        <v>203</v>
      </c>
      <c r="D6" s="4" t="s">
        <v>208</v>
      </c>
      <c r="E6" s="5" t="s">
        <v>209</v>
      </c>
      <c r="F6" s="126">
        <v>1000</v>
      </c>
      <c r="G6" s="127">
        <v>0</v>
      </c>
      <c r="H6" s="128">
        <v>0</v>
      </c>
      <c r="I6" s="129">
        <v>1000</v>
      </c>
      <c r="J6" s="16" t="s">
        <v>210</v>
      </c>
      <c r="K6" s="10" t="s">
        <v>212</v>
      </c>
    </row>
    <row r="7" spans="1:11" ht="45">
      <c r="A7" s="3">
        <v>4</v>
      </c>
      <c r="B7" s="5" t="s">
        <v>206</v>
      </c>
      <c r="C7" s="5" t="s">
        <v>203</v>
      </c>
      <c r="D7" s="4" t="s">
        <v>208</v>
      </c>
      <c r="E7" s="5" t="s">
        <v>213</v>
      </c>
      <c r="F7" s="126">
        <v>1000</v>
      </c>
      <c r="G7" s="127">
        <v>0</v>
      </c>
      <c r="H7" s="128">
        <v>0</v>
      </c>
      <c r="I7" s="129">
        <v>1000</v>
      </c>
      <c r="J7" s="10" t="s">
        <v>214</v>
      </c>
      <c r="K7" s="10" t="s">
        <v>212</v>
      </c>
    </row>
    <row r="8" spans="1:11" ht="45">
      <c r="A8" s="3">
        <v>5</v>
      </c>
      <c r="B8" s="5" t="s">
        <v>206</v>
      </c>
      <c r="C8" s="5" t="s">
        <v>203</v>
      </c>
      <c r="D8" s="4" t="s">
        <v>208</v>
      </c>
      <c r="E8" s="5" t="s">
        <v>215</v>
      </c>
      <c r="F8" s="126">
        <v>1000</v>
      </c>
      <c r="G8" s="127">
        <v>0</v>
      </c>
      <c r="H8" s="128">
        <v>0</v>
      </c>
      <c r="I8" s="129">
        <v>1000</v>
      </c>
      <c r="J8" s="10" t="s">
        <v>216</v>
      </c>
      <c r="K8" s="10" t="s">
        <v>212</v>
      </c>
    </row>
    <row r="9" spans="1:11" ht="45">
      <c r="A9" s="3">
        <v>6</v>
      </c>
      <c r="B9" s="5" t="s">
        <v>206</v>
      </c>
      <c r="C9" s="5" t="s">
        <v>203</v>
      </c>
      <c r="D9" s="4" t="s">
        <v>208</v>
      </c>
      <c r="E9" s="5" t="s">
        <v>217</v>
      </c>
      <c r="F9" s="126">
        <v>1000</v>
      </c>
      <c r="G9" s="127">
        <v>0</v>
      </c>
      <c r="H9" s="128">
        <v>0</v>
      </c>
      <c r="I9" s="129">
        <v>1000</v>
      </c>
      <c r="J9" s="10" t="s">
        <v>218</v>
      </c>
      <c r="K9" s="10" t="s">
        <v>212</v>
      </c>
    </row>
    <row r="10" spans="1:11" ht="45">
      <c r="A10" s="3">
        <v>7</v>
      </c>
      <c r="B10" s="5" t="s">
        <v>206</v>
      </c>
      <c r="C10" s="5" t="s">
        <v>203</v>
      </c>
      <c r="D10" s="4" t="s">
        <v>208</v>
      </c>
      <c r="E10" s="5" t="s">
        <v>219</v>
      </c>
      <c r="F10" s="126">
        <v>1000</v>
      </c>
      <c r="G10" s="127">
        <v>0</v>
      </c>
      <c r="H10" s="128">
        <v>0</v>
      </c>
      <c r="I10" s="130">
        <v>1000</v>
      </c>
      <c r="J10" s="10" t="s">
        <v>220</v>
      </c>
      <c r="K10" s="10" t="s">
        <v>212</v>
      </c>
    </row>
    <row r="11" spans="1:11" ht="45">
      <c r="A11" s="3">
        <v>8</v>
      </c>
      <c r="B11" s="5" t="s">
        <v>206</v>
      </c>
      <c r="C11" s="5" t="s">
        <v>203</v>
      </c>
      <c r="D11" s="4" t="s">
        <v>277</v>
      </c>
      <c r="E11" s="15" t="s">
        <v>278</v>
      </c>
      <c r="F11" s="126">
        <v>1000</v>
      </c>
      <c r="G11" s="127">
        <v>0</v>
      </c>
      <c r="H11" s="128">
        <v>0</v>
      </c>
      <c r="I11" s="129">
        <v>1000</v>
      </c>
      <c r="J11" s="10" t="s">
        <v>279</v>
      </c>
      <c r="K11" s="10" t="s">
        <v>212</v>
      </c>
    </row>
    <row r="12" spans="1:11" ht="45">
      <c r="A12" s="3">
        <v>9</v>
      </c>
      <c r="B12" s="5" t="s">
        <v>96</v>
      </c>
      <c r="C12" s="5" t="s">
        <v>69</v>
      </c>
      <c r="D12" s="4" t="s">
        <v>387</v>
      </c>
      <c r="E12" s="15" t="s">
        <v>384</v>
      </c>
      <c r="F12" s="126"/>
      <c r="G12" s="127"/>
      <c r="H12" s="128"/>
      <c r="I12" s="129">
        <v>6000</v>
      </c>
      <c r="J12" s="10" t="s">
        <v>385</v>
      </c>
      <c r="K12" s="10" t="s">
        <v>386</v>
      </c>
    </row>
    <row r="13" spans="1:11" ht="33.75">
      <c r="A13" s="3">
        <v>10</v>
      </c>
      <c r="B13" s="5" t="s">
        <v>79</v>
      </c>
      <c r="C13" s="5" t="s">
        <v>203</v>
      </c>
      <c r="D13" s="122">
        <v>42919</v>
      </c>
      <c r="E13" s="111" t="s">
        <v>535</v>
      </c>
      <c r="F13" s="125"/>
      <c r="G13" s="125"/>
      <c r="H13" s="125"/>
      <c r="I13" s="123">
        <v>18000</v>
      </c>
      <c r="J13" s="109" t="s">
        <v>536</v>
      </c>
      <c r="K13" s="124" t="s">
        <v>537</v>
      </c>
    </row>
    <row r="14" spans="1:11" ht="45">
      <c r="A14" s="3">
        <v>11</v>
      </c>
      <c r="B14" s="5" t="s">
        <v>96</v>
      </c>
      <c r="C14" s="5" t="s">
        <v>69</v>
      </c>
      <c r="D14" s="4" t="s">
        <v>538</v>
      </c>
      <c r="E14" s="15" t="s">
        <v>540</v>
      </c>
      <c r="F14" s="126">
        <v>33500</v>
      </c>
      <c r="G14" s="131">
        <v>23</v>
      </c>
      <c r="H14" s="128">
        <f>F14*0.23</f>
        <v>7705</v>
      </c>
      <c r="I14" s="129">
        <f>H14+F14</f>
        <v>41205</v>
      </c>
      <c r="J14" s="10" t="s">
        <v>541</v>
      </c>
      <c r="K14" s="10" t="s">
        <v>539</v>
      </c>
    </row>
    <row r="15" spans="1:11" ht="33.75">
      <c r="A15" s="29">
        <v>12</v>
      </c>
      <c r="B15" s="30" t="s">
        <v>96</v>
      </c>
      <c r="C15" s="30" t="s">
        <v>69</v>
      </c>
      <c r="D15" s="132" t="s">
        <v>545</v>
      </c>
      <c r="E15" s="48" t="s">
        <v>542</v>
      </c>
      <c r="F15" s="135"/>
      <c r="G15" s="135"/>
      <c r="H15" s="135"/>
      <c r="I15" s="21">
        <v>22060</v>
      </c>
      <c r="J15" s="41" t="s">
        <v>543</v>
      </c>
      <c r="K15" s="41" t="s">
        <v>544</v>
      </c>
    </row>
    <row r="16" spans="1:11" ht="56.25">
      <c r="A16" s="91">
        <v>13</v>
      </c>
      <c r="B16" s="91" t="s">
        <v>71</v>
      </c>
      <c r="C16" s="30" t="s">
        <v>69</v>
      </c>
      <c r="D16" s="133" t="s">
        <v>546</v>
      </c>
      <c r="E16" s="91" t="s">
        <v>547</v>
      </c>
      <c r="F16" s="136">
        <v>9200</v>
      </c>
      <c r="G16" s="136">
        <v>23</v>
      </c>
      <c r="H16" s="136">
        <f>F16*0.23</f>
        <v>2116</v>
      </c>
      <c r="I16" s="136">
        <f>H16+F16</f>
        <v>11316</v>
      </c>
      <c r="J16" s="12" t="s">
        <v>549</v>
      </c>
      <c r="K16" s="134" t="s">
        <v>548</v>
      </c>
    </row>
    <row r="17" spans="1:11" ht="33.75">
      <c r="A17" s="91">
        <v>14</v>
      </c>
      <c r="B17" s="5" t="s">
        <v>79</v>
      </c>
      <c r="C17" s="5" t="s">
        <v>203</v>
      </c>
      <c r="D17" s="133" t="s">
        <v>550</v>
      </c>
      <c r="E17" s="91" t="s">
        <v>551</v>
      </c>
      <c r="F17" s="136"/>
      <c r="G17" s="136"/>
      <c r="H17" s="136"/>
      <c r="I17" s="136">
        <v>4000</v>
      </c>
      <c r="J17" s="133" t="s">
        <v>552</v>
      </c>
      <c r="K17" s="134" t="s">
        <v>553</v>
      </c>
    </row>
    <row r="18" spans="1:11">
      <c r="A18" s="91"/>
      <c r="B18" s="91"/>
      <c r="C18" s="91"/>
      <c r="D18" s="91"/>
      <c r="E18" s="91"/>
      <c r="F18" s="136"/>
      <c r="G18" s="136"/>
      <c r="H18" s="136"/>
      <c r="I18" s="136"/>
      <c r="J18" s="91"/>
      <c r="K18" s="91"/>
    </row>
    <row r="19" spans="1:11">
      <c r="A19" s="91"/>
      <c r="B19" s="91"/>
      <c r="C19" s="91"/>
      <c r="D19" s="91"/>
      <c r="E19" s="91"/>
      <c r="F19" s="136"/>
      <c r="G19" s="136"/>
      <c r="H19" s="136"/>
      <c r="I19" s="136"/>
      <c r="J19" s="91"/>
      <c r="K19" s="91"/>
    </row>
    <row r="20" spans="1:11">
      <c r="A20" s="91"/>
      <c r="B20" s="91"/>
      <c r="C20" s="91"/>
      <c r="D20" s="91"/>
      <c r="E20" s="91"/>
      <c r="F20" s="136"/>
      <c r="G20" s="136"/>
      <c r="H20" s="136"/>
      <c r="I20" s="136"/>
      <c r="J20" s="91"/>
      <c r="K20" s="91"/>
    </row>
    <row r="21" spans="1:11">
      <c r="A21" s="91"/>
      <c r="B21" s="91"/>
      <c r="C21" s="91"/>
      <c r="D21" s="91"/>
      <c r="E21" s="91"/>
      <c r="F21" s="136"/>
      <c r="G21" s="136"/>
      <c r="H21" s="136"/>
      <c r="I21" s="136"/>
      <c r="J21" s="91"/>
      <c r="K21" s="91"/>
    </row>
    <row r="22" spans="1:11">
      <c r="A22" s="91"/>
      <c r="B22" s="91"/>
      <c r="C22" s="91"/>
      <c r="D22" s="91"/>
      <c r="E22" s="91"/>
      <c r="F22" s="136"/>
      <c r="G22" s="136"/>
      <c r="H22" s="136"/>
      <c r="I22" s="136"/>
      <c r="J22" s="91"/>
      <c r="K22" s="91"/>
    </row>
    <row r="23" spans="1:11">
      <c r="A23" s="91"/>
      <c r="B23" s="91"/>
      <c r="C23" s="91"/>
      <c r="D23" s="91"/>
      <c r="E23" s="91"/>
      <c r="F23" s="136"/>
      <c r="G23" s="136"/>
      <c r="H23" s="136"/>
      <c r="I23" s="136"/>
      <c r="J23" s="91"/>
      <c r="K23" s="91"/>
    </row>
    <row r="24" spans="1:11">
      <c r="A24" s="91"/>
      <c r="B24" s="91"/>
      <c r="C24" s="91"/>
      <c r="D24" s="91"/>
      <c r="E24" s="91"/>
      <c r="F24" s="136"/>
      <c r="G24" s="136"/>
      <c r="H24" s="136"/>
      <c r="I24" s="136"/>
      <c r="J24" s="91"/>
      <c r="K24" s="91"/>
    </row>
    <row r="25" spans="1:11">
      <c r="A25" s="91"/>
      <c r="B25" s="91"/>
      <c r="C25" s="91"/>
      <c r="D25" s="91"/>
      <c r="E25" s="91"/>
      <c r="F25" s="136"/>
      <c r="G25" s="136"/>
      <c r="H25" s="136"/>
      <c r="I25" s="136"/>
      <c r="J25" s="91"/>
      <c r="K25" s="91"/>
    </row>
    <row r="26" spans="1:11">
      <c r="A26" s="91"/>
      <c r="B26" s="91"/>
      <c r="C26" s="91"/>
      <c r="D26" s="91"/>
      <c r="E26" s="91"/>
      <c r="F26" s="136"/>
      <c r="G26" s="136"/>
      <c r="H26" s="136"/>
      <c r="I26" s="136"/>
      <c r="J26" s="91"/>
      <c r="K26" s="91"/>
    </row>
    <row r="27" spans="1:11">
      <c r="A27" s="91"/>
      <c r="B27" s="91"/>
      <c r="C27" s="91"/>
      <c r="D27" s="91"/>
      <c r="E27" s="91"/>
      <c r="F27" s="136"/>
      <c r="G27" s="136"/>
      <c r="H27" s="136"/>
      <c r="I27" s="136"/>
      <c r="J27" s="91"/>
      <c r="K27" s="91"/>
    </row>
  </sheetData>
  <mergeCells count="8">
    <mergeCell ref="J2:J3"/>
    <mergeCell ref="K2:K3"/>
    <mergeCell ref="A2:A3"/>
    <mergeCell ref="B2:B3"/>
    <mergeCell ref="C2:C3"/>
    <mergeCell ref="D2:D3"/>
    <mergeCell ref="E2:E3"/>
    <mergeCell ref="F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2017-07-12T06:34:39Z</cp:lastPrinted>
  <dcterms:created xsi:type="dcterms:W3CDTF">2017-07-04T05:54:12Z</dcterms:created>
  <dcterms:modified xsi:type="dcterms:W3CDTF">2017-07-17T13:15:04Z</dcterms:modified>
</cp:coreProperties>
</file>